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sutaja\Desktop\"/>
    </mc:Choice>
  </mc:AlternateContent>
  <xr:revisionPtr revIDLastSave="0" documentId="13_ncr:1_{062B6616-96E9-43D1-9F90-FA9F206AF5B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72.10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H21" i="1"/>
  <c r="C41" i="1"/>
  <c r="N45" i="1"/>
  <c r="L45" i="1"/>
  <c r="K45" i="1"/>
  <c r="J45" i="1"/>
  <c r="I45" i="1"/>
  <c r="G45" i="1"/>
  <c r="F45" i="1"/>
  <c r="E45" i="1"/>
  <c r="D45" i="1"/>
  <c r="C45" i="1"/>
  <c r="C44" i="1"/>
  <c r="N43" i="1"/>
  <c r="L43" i="1"/>
  <c r="K43" i="1"/>
  <c r="J43" i="1"/>
  <c r="I43" i="1"/>
  <c r="G43" i="1"/>
  <c r="D43" i="1"/>
  <c r="C43" i="1"/>
  <c r="N42" i="1"/>
  <c r="L42" i="1"/>
  <c r="K42" i="1"/>
  <c r="J42" i="1"/>
  <c r="I42" i="1"/>
  <c r="G42" i="1"/>
  <c r="F42" i="1"/>
  <c r="E42" i="1"/>
  <c r="D42" i="1"/>
  <c r="C42" i="1"/>
  <c r="N41" i="1"/>
  <c r="L41" i="1"/>
  <c r="J41" i="1"/>
  <c r="I41" i="1"/>
  <c r="G41" i="1"/>
  <c r="N37" i="1"/>
  <c r="L37" i="1"/>
  <c r="J37" i="1"/>
  <c r="I37" i="1"/>
  <c r="F37" i="1"/>
  <c r="C37" i="1"/>
  <c r="N36" i="1"/>
  <c r="C36" i="1"/>
  <c r="N35" i="1"/>
  <c r="L35" i="1"/>
  <c r="K35" i="1"/>
  <c r="J35" i="1"/>
  <c r="I35" i="1"/>
  <c r="G35" i="1"/>
  <c r="F35" i="1"/>
  <c r="E35" i="1"/>
  <c r="D35" i="1"/>
  <c r="C35" i="1"/>
  <c r="C34" i="1"/>
  <c r="N33" i="1"/>
  <c r="N44" i="1" s="1"/>
  <c r="L33" i="1"/>
  <c r="L36" i="1" s="1"/>
  <c r="K33" i="1"/>
  <c r="K36" i="1" s="1"/>
  <c r="J33" i="1"/>
  <c r="J44" i="1" s="1"/>
  <c r="I33" i="1"/>
  <c r="I44" i="1" s="1"/>
  <c r="G33" i="1"/>
  <c r="G36" i="1" s="1"/>
  <c r="F33" i="1"/>
  <c r="F44" i="1" s="1"/>
  <c r="E33" i="1"/>
  <c r="E44" i="1" s="1"/>
  <c r="D33" i="1"/>
  <c r="D36" i="1" s="1"/>
  <c r="M32" i="1"/>
  <c r="C57" i="1" s="1"/>
  <c r="H32" i="1"/>
  <c r="H31" i="1"/>
  <c r="M31" i="1" s="1"/>
  <c r="C58" i="1" s="1"/>
  <c r="H30" i="1"/>
  <c r="M30" i="1" s="1"/>
  <c r="C56" i="1" s="1"/>
  <c r="N28" i="1"/>
  <c r="L28" i="1"/>
  <c r="K28" i="1"/>
  <c r="J28" i="1"/>
  <c r="I28" i="1"/>
  <c r="G28" i="1"/>
  <c r="C28" i="1"/>
  <c r="N27" i="1"/>
  <c r="N29" i="1" s="1"/>
  <c r="N38" i="1" s="1"/>
  <c r="L27" i="1"/>
  <c r="L29" i="1" s="1"/>
  <c r="L38" i="1" s="1"/>
  <c r="J27" i="1"/>
  <c r="I27" i="1"/>
  <c r="D27" i="1"/>
  <c r="C27" i="1"/>
  <c r="M26" i="1"/>
  <c r="H26" i="1"/>
  <c r="H25" i="1"/>
  <c r="M25" i="1" s="1"/>
  <c r="H24" i="1"/>
  <c r="H43" i="1" s="1"/>
  <c r="F43" i="1"/>
  <c r="E43" i="1"/>
  <c r="H23" i="1"/>
  <c r="M23" i="1" s="1"/>
  <c r="M22" i="1"/>
  <c r="H22" i="1"/>
  <c r="M21" i="1"/>
  <c r="C61" i="1" s="1"/>
  <c r="M20" i="1"/>
  <c r="M45" i="1" s="1"/>
  <c r="H20" i="1"/>
  <c r="H45" i="1" s="1"/>
  <c r="H19" i="1"/>
  <c r="M19" i="1" s="1"/>
  <c r="H18" i="1"/>
  <c r="M18" i="1" s="1"/>
  <c r="H17" i="1"/>
  <c r="H16" i="1"/>
  <c r="M16" i="1" s="1"/>
  <c r="K27" i="1"/>
  <c r="K29" i="1" s="1"/>
  <c r="K38" i="1" s="1"/>
  <c r="G27" i="1"/>
  <c r="F41" i="1"/>
  <c r="E37" i="1"/>
  <c r="D37" i="1"/>
  <c r="N14" i="1"/>
  <c r="L14" i="1"/>
  <c r="K14" i="1"/>
  <c r="J14" i="1"/>
  <c r="I14" i="1"/>
  <c r="G14" i="1"/>
  <c r="H14" i="1" s="1"/>
  <c r="F14" i="1"/>
  <c r="E14" i="1"/>
  <c r="D14" i="1"/>
  <c r="C14" i="1"/>
  <c r="M13" i="1"/>
  <c r="H13" i="1"/>
  <c r="H12" i="1"/>
  <c r="M12" i="1" s="1"/>
  <c r="J29" i="1" l="1"/>
  <c r="J38" i="1" s="1"/>
  <c r="I36" i="1"/>
  <c r="I29" i="1"/>
  <c r="I38" i="1" s="1"/>
  <c r="E36" i="1"/>
  <c r="D29" i="1"/>
  <c r="D38" i="1" s="1"/>
  <c r="G29" i="1"/>
  <c r="G38" i="1"/>
  <c r="M14" i="1"/>
  <c r="C51" i="1" s="1"/>
  <c r="C29" i="1"/>
  <c r="C38" i="1" s="1"/>
  <c r="G34" i="1"/>
  <c r="K34" i="1"/>
  <c r="H35" i="1"/>
  <c r="K41" i="1"/>
  <c r="M17" i="1"/>
  <c r="M42" i="1" s="1"/>
  <c r="M24" i="1"/>
  <c r="E27" i="1"/>
  <c r="E28" i="1"/>
  <c r="H33" i="1"/>
  <c r="H44" i="1" s="1"/>
  <c r="D34" i="1"/>
  <c r="L34" i="1"/>
  <c r="F36" i="1"/>
  <c r="J36" i="1"/>
  <c r="G37" i="1"/>
  <c r="K37" i="1"/>
  <c r="D41" i="1"/>
  <c r="H42" i="1"/>
  <c r="D44" i="1"/>
  <c r="L44" i="1"/>
  <c r="G44" i="1"/>
  <c r="K44" i="1"/>
  <c r="F27" i="1"/>
  <c r="F28" i="1"/>
  <c r="M33" i="1"/>
  <c r="E34" i="1"/>
  <c r="I34" i="1"/>
  <c r="N34" i="1"/>
  <c r="E41" i="1"/>
  <c r="H15" i="1"/>
  <c r="M15" i="1" s="1"/>
  <c r="F34" i="1"/>
  <c r="J34" i="1"/>
  <c r="H28" i="1" l="1"/>
  <c r="M28" i="1" s="1"/>
  <c r="F29" i="1"/>
  <c r="F38" i="1" s="1"/>
  <c r="M41" i="1"/>
  <c r="C60" i="1"/>
  <c r="H34" i="1"/>
  <c r="C59" i="1"/>
  <c r="M44" i="1"/>
  <c r="H27" i="1"/>
  <c r="M27" i="1" s="1"/>
  <c r="E29" i="1"/>
  <c r="H36" i="1"/>
  <c r="H37" i="1"/>
  <c r="H41" i="1"/>
  <c r="C55" i="1"/>
  <c r="M43" i="1"/>
  <c r="C62" i="1" l="1"/>
  <c r="H29" i="1"/>
  <c r="E38" i="1"/>
  <c r="H38" i="1" l="1"/>
  <c r="M38" i="1" s="1"/>
  <c r="M29" i="1"/>
  <c r="C52" i="1" s="1"/>
  <c r="C53" i="1" s="1"/>
  <c r="C63" i="1" s="1"/>
</calcChain>
</file>

<file path=xl/sharedStrings.xml><?xml version="1.0" encoding="utf-8"?>
<sst xmlns="http://schemas.openxmlformats.org/spreadsheetml/2006/main" count="65" uniqueCount="61">
  <si>
    <t>Maa</t>
  </si>
  <si>
    <t>Ehitised</t>
  </si>
  <si>
    <t>Masinad ja seadmed</t>
  </si>
  <si>
    <t>Muu inventar</t>
  </si>
  <si>
    <t>Lõpetamata ehitus</t>
  </si>
  <si>
    <t>Monteerimata seadmed</t>
  </si>
  <si>
    <t>Ettemaksed põhivara eest</t>
  </si>
  <si>
    <t>Materiaalne põhivara kokku</t>
  </si>
  <si>
    <t>Perioodi alguses</t>
  </si>
  <si>
    <t>Soetusmaksumus</t>
  </si>
  <si>
    <t>Akumul. kulum</t>
  </si>
  <si>
    <t>Jääkväärtus</t>
  </si>
  <si>
    <t>Liikumine soetus-maksumuses</t>
  </si>
  <si>
    <t>soetatud (-) va kapitalirent</t>
  </si>
  <si>
    <t>rekonstr.</t>
  </si>
  <si>
    <t>müüdud (-)</t>
  </si>
  <si>
    <t>Mahakandmine (-)</t>
  </si>
  <si>
    <t>tehtud mitterah. sissemakse (-)</t>
  </si>
  <si>
    <t>liikumine gruppide vahel (+/-)</t>
  </si>
  <si>
    <t>aruandeaasta soet. kap.rendiga</t>
  </si>
  <si>
    <t>Kulum</t>
  </si>
  <si>
    <t>Mahakandmine (+)</t>
  </si>
  <si>
    <t>müük (+)</t>
  </si>
  <si>
    <t>Perioodi kulum (-)</t>
  </si>
  <si>
    <t>tehtud mitter. sissem. kulum (+)</t>
  </si>
  <si>
    <t>Perioodi lõpus</t>
  </si>
  <si>
    <t>Täiendav informatsioon</t>
  </si>
  <si>
    <t>Müük km-ta müügihinnas</t>
  </si>
  <si>
    <t>Kahjum müügist (-)</t>
  </si>
  <si>
    <t>Kasum müügist (+)</t>
  </si>
  <si>
    <t>Kahjum mahakandmisel (-)</t>
  </si>
  <si>
    <t>Mahakandmise kontrollrida</t>
  </si>
  <si>
    <t>Müügi kontrollrida</t>
  </si>
  <si>
    <t>Miinusmärgi kontrollrida</t>
  </si>
  <si>
    <t>Plussmärgi kontrollrida</t>
  </si>
  <si>
    <t>Netoinvesteering</t>
  </si>
  <si>
    <t>Põhivara kontrolltabel rahavoogude jaoks</t>
  </si>
  <si>
    <t>PV jääkmaksumus per algul</t>
  </si>
  <si>
    <t>PV jääkmaksumus per lõpus</t>
  </si>
  <si>
    <t>Muutus</t>
  </si>
  <si>
    <t>Põhivara kulum</t>
  </si>
  <si>
    <t>PV müük müügihinnas</t>
  </si>
  <si>
    <t>Kasum müügist</t>
  </si>
  <si>
    <t>Kahjum müügist</t>
  </si>
  <si>
    <t>Kahjum põhivara mahakandmis.</t>
  </si>
  <si>
    <t>Põhivarade soetus/ettemaks</t>
  </si>
  <si>
    <t>PV soetus kapitalirendiga</t>
  </si>
  <si>
    <t>Arvutid</t>
  </si>
  <si>
    <t>Muud masinad</t>
  </si>
  <si>
    <t>Immateriaalsed põhivarad</t>
  </si>
  <si>
    <t>RIK rida "ostud ja parendused"</t>
  </si>
  <si>
    <t>RIK rida "müügid"</t>
  </si>
  <si>
    <t>RIK rida "amortisatsioonikulu"</t>
  </si>
  <si>
    <t>RIK rida "allahindlused väärtuse languse tõttu"</t>
  </si>
  <si>
    <t>RIK rida "ümberliigitamised"</t>
  </si>
  <si>
    <t>Transpordi-vahendid</t>
  </si>
  <si>
    <t>Majandusaasta:</t>
  </si>
  <si>
    <t>Ettevõte:</t>
  </si>
  <si>
    <t>Täitja nimi:</t>
  </si>
  <si>
    <t>Kuupäev:</t>
  </si>
  <si>
    <t>Põhivara liikumine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</si>
</sst>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u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  <charset val="186"/>
    </font>
    <font>
      <b/>
      <sz val="11"/>
      <name val="Arial"/>
      <family val="2"/>
    </font>
    <font>
      <sz val="12"/>
      <name val="Calibri"/>
      <family val="2"/>
      <charset val="186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i/>
      <sz val="11"/>
      <color indexed="12"/>
      <name val="Arial"/>
      <family val="2"/>
    </font>
    <font>
      <i/>
      <sz val="11"/>
      <name val="Arial"/>
      <family val="2"/>
    </font>
    <font>
      <b/>
      <sz val="11"/>
      <color indexed="10"/>
      <name val="Arial"/>
      <family val="2"/>
    </font>
    <font>
      <sz val="11"/>
      <color theme="0"/>
      <name val="Arial"/>
      <family val="2"/>
    </font>
    <font>
      <b/>
      <i/>
      <sz val="11"/>
      <name val="Arial"/>
      <family val="2"/>
      <charset val="186"/>
    </font>
    <font>
      <i/>
      <sz val="11"/>
      <name val="Arial"/>
      <family val="2"/>
      <charset val="186"/>
    </font>
    <font>
      <i/>
      <sz val="11"/>
      <color rgb="FFFF0000"/>
      <name val="Arial"/>
      <family val="2"/>
      <charset val="186"/>
    </font>
    <font>
      <b/>
      <i/>
      <sz val="11"/>
      <color indexed="10"/>
      <name val="Arial"/>
      <family val="2"/>
      <charset val="186"/>
    </font>
    <font>
      <i/>
      <sz val="10"/>
      <name val="Arial"/>
      <family val="2"/>
      <charset val="186"/>
    </font>
    <font>
      <b/>
      <sz val="11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8F0B8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6">
    <xf numFmtId="0" fontId="0" fillId="0" borderId="0" xfId="0"/>
    <xf numFmtId="0" fontId="3" fillId="2" borderId="0" xfId="1" applyFont="1" applyFill="1"/>
    <xf numFmtId="0" fontId="4" fillId="2" borderId="0" xfId="1" applyFont="1" applyFill="1"/>
    <xf numFmtId="17" fontId="5" fillId="5" borderId="0" xfId="1" quotePrefix="1" applyNumberFormat="1" applyFont="1" applyFill="1"/>
    <xf numFmtId="0" fontId="4" fillId="5" borderId="0" xfId="1" applyFont="1" applyFill="1"/>
    <xf numFmtId="0" fontId="6" fillId="5" borderId="0" xfId="1" applyFont="1" applyFill="1"/>
    <xf numFmtId="0" fontId="6" fillId="0" borderId="0" xfId="1" applyFont="1"/>
    <xf numFmtId="0" fontId="7" fillId="5" borderId="0" xfId="0" applyFont="1" applyFill="1" applyBorder="1"/>
    <xf numFmtId="0" fontId="5" fillId="0" borderId="0" xfId="0" quotePrefix="1" applyFont="1" applyFill="1"/>
    <xf numFmtId="0" fontId="4" fillId="0" borderId="0" xfId="0" applyFont="1"/>
    <xf numFmtId="16" fontId="9" fillId="5" borderId="0" xfId="1" applyNumberFormat="1" applyFont="1" applyFill="1" applyAlignment="1">
      <alignment horizontal="right"/>
    </xf>
    <xf numFmtId="0" fontId="10" fillId="3" borderId="10" xfId="1" applyFont="1" applyFill="1" applyBorder="1"/>
    <xf numFmtId="0" fontId="7" fillId="3" borderId="6" xfId="1" applyFont="1" applyFill="1" applyBorder="1"/>
    <xf numFmtId="0" fontId="7" fillId="3" borderId="1" xfId="1" applyFont="1" applyFill="1" applyBorder="1" applyAlignment="1">
      <alignment vertical="top" wrapText="1"/>
    </xf>
    <xf numFmtId="0" fontId="10" fillId="5" borderId="0" xfId="1" applyFont="1" applyFill="1"/>
    <xf numFmtId="0" fontId="10" fillId="0" borderId="0" xfId="1" applyFont="1"/>
    <xf numFmtId="0" fontId="10" fillId="2" borderId="1" xfId="1" applyFont="1" applyFill="1" applyBorder="1" applyAlignment="1">
      <alignment horizontal="left" vertical="top" wrapText="1"/>
    </xf>
    <xf numFmtId="0" fontId="10" fillId="2" borderId="2" xfId="1" applyFont="1" applyFill="1" applyBorder="1" applyAlignment="1">
      <alignment horizontal="left" vertical="top" wrapText="1"/>
    </xf>
    <xf numFmtId="0" fontId="10" fillId="2" borderId="3" xfId="1" applyFont="1" applyFill="1" applyBorder="1" applyAlignment="1">
      <alignment horizontal="left" vertical="top" wrapText="1"/>
    </xf>
    <xf numFmtId="0" fontId="10" fillId="2" borderId="4" xfId="1" applyFont="1" applyFill="1" applyBorder="1" applyAlignment="1">
      <alignment horizontal="left" vertical="top" wrapText="1"/>
    </xf>
    <xf numFmtId="0" fontId="12" fillId="2" borderId="1" xfId="1" applyFont="1" applyFill="1" applyBorder="1" applyAlignment="1">
      <alignment horizontal="left" vertical="top" wrapText="1"/>
    </xf>
    <xf numFmtId="0" fontId="13" fillId="2" borderId="7" xfId="1" applyFont="1" applyFill="1" applyBorder="1" applyAlignment="1">
      <alignment horizontal="left" vertical="top" wrapText="1"/>
    </xf>
    <xf numFmtId="0" fontId="12" fillId="2" borderId="3" xfId="1" applyFont="1" applyFill="1" applyBorder="1" applyAlignment="1">
      <alignment horizontal="left" vertical="top" wrapText="1"/>
    </xf>
    <xf numFmtId="0" fontId="12" fillId="2" borderId="4" xfId="1" applyFont="1" applyFill="1" applyBorder="1" applyAlignment="1">
      <alignment horizontal="left" vertical="top" wrapText="1"/>
    </xf>
    <xf numFmtId="0" fontId="12" fillId="2" borderId="2" xfId="1" applyFont="1" applyFill="1" applyBorder="1" applyAlignment="1">
      <alignment horizontal="left" vertical="top" wrapText="1"/>
    </xf>
    <xf numFmtId="3" fontId="4" fillId="5" borderId="0" xfId="1" applyNumberFormat="1" applyFont="1" applyFill="1"/>
    <xf numFmtId="0" fontId="4" fillId="5" borderId="0" xfId="1" applyFont="1" applyFill="1" applyProtection="1">
      <protection locked="0"/>
    </xf>
    <xf numFmtId="3" fontId="10" fillId="5" borderId="0" xfId="1" applyNumberFormat="1" applyFont="1" applyFill="1"/>
    <xf numFmtId="3" fontId="10" fillId="5" borderId="8" xfId="1" applyNumberFormat="1" applyFont="1" applyFill="1" applyBorder="1"/>
    <xf numFmtId="3" fontId="15" fillId="5" borderId="0" xfId="1" applyNumberFormat="1" applyFont="1" applyFill="1"/>
    <xf numFmtId="0" fontId="15" fillId="5" borderId="0" xfId="1" applyFont="1" applyFill="1"/>
    <xf numFmtId="0" fontId="10" fillId="5" borderId="8" xfId="1" applyFont="1" applyFill="1" applyBorder="1"/>
    <xf numFmtId="0" fontId="4" fillId="0" borderId="0" xfId="1" applyFont="1"/>
    <xf numFmtId="0" fontId="16" fillId="4" borderId="1" xfId="1" applyFont="1" applyFill="1" applyBorder="1" applyAlignment="1">
      <alignment vertical="top" wrapText="1"/>
    </xf>
    <xf numFmtId="0" fontId="7" fillId="6" borderId="10" xfId="1" applyFont="1" applyFill="1" applyBorder="1" applyAlignment="1">
      <alignment vertical="top" wrapText="1"/>
    </xf>
    <xf numFmtId="0" fontId="1" fillId="5" borderId="0" xfId="1" applyFill="1"/>
    <xf numFmtId="0" fontId="1" fillId="0" borderId="0" xfId="1"/>
    <xf numFmtId="0" fontId="10" fillId="3" borderId="3" xfId="1" applyFont="1" applyFill="1" applyBorder="1" applyAlignment="1">
      <alignment horizontal="left" vertical="top" wrapText="1"/>
    </xf>
    <xf numFmtId="3" fontId="10" fillId="3" borderId="3" xfId="1" applyNumberFormat="1" applyFont="1" applyFill="1" applyBorder="1"/>
    <xf numFmtId="3" fontId="17" fillId="4" borderId="3" xfId="1" applyNumberFormat="1" applyFont="1" applyFill="1" applyBorder="1"/>
    <xf numFmtId="3" fontId="7" fillId="6" borderId="12" xfId="1" applyNumberFormat="1" applyFont="1" applyFill="1" applyBorder="1"/>
    <xf numFmtId="0" fontId="10" fillId="3" borderId="1" xfId="1" applyFont="1" applyFill="1" applyBorder="1" applyAlignment="1">
      <alignment horizontal="left" vertical="top" wrapText="1"/>
    </xf>
    <xf numFmtId="3" fontId="10" fillId="3" borderId="1" xfId="1" applyNumberFormat="1" applyFont="1" applyFill="1" applyBorder="1"/>
    <xf numFmtId="3" fontId="17" fillId="4" borderId="1" xfId="1" applyNumberFormat="1" applyFont="1" applyFill="1" applyBorder="1"/>
    <xf numFmtId="0" fontId="10" fillId="3" borderId="2" xfId="1" applyFont="1" applyFill="1" applyBorder="1" applyAlignment="1">
      <alignment horizontal="left" vertical="top" wrapText="1"/>
    </xf>
    <xf numFmtId="3" fontId="10" fillId="3" borderId="2" xfId="1" applyNumberFormat="1" applyFont="1" applyFill="1" applyBorder="1"/>
    <xf numFmtId="3" fontId="17" fillId="4" borderId="2" xfId="1" applyNumberFormat="1" applyFont="1" applyFill="1" applyBorder="1"/>
    <xf numFmtId="3" fontId="7" fillId="6" borderId="11" xfId="1" applyNumberFormat="1" applyFont="1" applyFill="1" applyBorder="1"/>
    <xf numFmtId="0" fontId="20" fillId="5" borderId="0" xfId="1" applyFont="1" applyFill="1"/>
    <xf numFmtId="0" fontId="4" fillId="5" borderId="9" xfId="1" applyFont="1" applyFill="1" applyBorder="1"/>
    <xf numFmtId="0" fontId="21" fillId="3" borderId="1" xfId="1" applyFont="1" applyFill="1" applyBorder="1" applyAlignment="1">
      <alignment horizontal="left" vertical="top" wrapText="1"/>
    </xf>
    <xf numFmtId="0" fontId="7" fillId="7" borderId="1" xfId="1" applyFont="1" applyFill="1" applyBorder="1" applyAlignment="1">
      <alignment vertical="top" wrapText="1"/>
    </xf>
    <xf numFmtId="3" fontId="10" fillId="7" borderId="3" xfId="1" applyNumberFormat="1" applyFont="1" applyFill="1" applyBorder="1"/>
    <xf numFmtId="3" fontId="10" fillId="7" borderId="1" xfId="1" applyNumberFormat="1" applyFont="1" applyFill="1" applyBorder="1"/>
    <xf numFmtId="3" fontId="10" fillId="7" borderId="2" xfId="1" applyNumberFormat="1" applyFont="1" applyFill="1" applyBorder="1"/>
    <xf numFmtId="0" fontId="4" fillId="0" borderId="0" xfId="1" applyFont="1" applyFill="1"/>
    <xf numFmtId="3" fontId="17" fillId="4" borderId="2" xfId="1" applyNumberFormat="1" applyFont="1" applyFill="1" applyBorder="1" applyProtection="1">
      <protection locked="0"/>
    </xf>
    <xf numFmtId="3" fontId="17" fillId="4" borderId="1" xfId="1" applyNumberFormat="1" applyFont="1" applyFill="1" applyBorder="1" applyAlignment="1">
      <alignment horizontal="right"/>
    </xf>
    <xf numFmtId="3" fontId="17" fillId="3" borderId="2" xfId="1" applyNumberFormat="1" applyFont="1" applyFill="1" applyBorder="1" applyProtection="1">
      <protection locked="0"/>
    </xf>
    <xf numFmtId="3" fontId="10" fillId="3" borderId="3" xfId="1" applyNumberFormat="1" applyFont="1" applyFill="1" applyBorder="1" applyProtection="1">
      <protection locked="0"/>
    </xf>
    <xf numFmtId="3" fontId="10" fillId="3" borderId="2" xfId="1" applyNumberFormat="1" applyFont="1" applyFill="1" applyBorder="1" applyProtection="1">
      <protection locked="0"/>
    </xf>
    <xf numFmtId="3" fontId="7" fillId="6" borderId="9" xfId="1" applyNumberFormat="1" applyFont="1" applyFill="1" applyBorder="1"/>
    <xf numFmtId="0" fontId="14" fillId="3" borderId="3" xfId="1" applyFont="1" applyFill="1" applyBorder="1" applyAlignment="1">
      <alignment horizontal="center"/>
    </xf>
    <xf numFmtId="3" fontId="10" fillId="3" borderId="1" xfId="1" applyNumberFormat="1" applyFont="1" applyFill="1" applyBorder="1" applyAlignment="1">
      <alignment horizontal="right"/>
    </xf>
    <xf numFmtId="3" fontId="7" fillId="6" borderId="10" xfId="1" applyNumberFormat="1" applyFont="1" applyFill="1" applyBorder="1" applyAlignment="1">
      <alignment horizontal="right"/>
    </xf>
    <xf numFmtId="3" fontId="10" fillId="7" borderId="2" xfId="1" applyNumberFormat="1" applyFont="1" applyFill="1" applyBorder="1" applyProtection="1">
      <protection locked="0"/>
    </xf>
    <xf numFmtId="0" fontId="14" fillId="7" borderId="3" xfId="1" applyFont="1" applyFill="1" applyBorder="1" applyAlignment="1">
      <alignment horizontal="center"/>
    </xf>
    <xf numFmtId="3" fontId="10" fillId="7" borderId="1" xfId="1" applyNumberFormat="1" applyFont="1" applyFill="1" applyBorder="1" applyAlignment="1">
      <alignment horizontal="right"/>
    </xf>
    <xf numFmtId="0" fontId="4" fillId="5" borderId="13" xfId="1" applyFont="1" applyFill="1" applyBorder="1"/>
    <xf numFmtId="3" fontId="10" fillId="3" borderId="14" xfId="1" applyNumberFormat="1" applyFont="1" applyFill="1" applyBorder="1" applyProtection="1">
      <protection locked="0"/>
    </xf>
    <xf numFmtId="3" fontId="10" fillId="3" borderId="42" xfId="1" applyNumberFormat="1" applyFont="1" applyFill="1" applyBorder="1" applyProtection="1">
      <protection locked="0"/>
    </xf>
    <xf numFmtId="3" fontId="10" fillId="3" borderId="37" xfId="1" applyNumberFormat="1" applyFont="1" applyFill="1" applyBorder="1" applyProtection="1">
      <protection locked="0"/>
    </xf>
    <xf numFmtId="3" fontId="10" fillId="3" borderId="5" xfId="1" applyNumberFormat="1" applyFont="1" applyFill="1" applyBorder="1" applyProtection="1">
      <protection locked="0"/>
    </xf>
    <xf numFmtId="0" fontId="10" fillId="3" borderId="57" xfId="1" applyFont="1" applyFill="1" applyBorder="1"/>
    <xf numFmtId="0" fontId="7" fillId="6" borderId="50" xfId="1" applyFont="1" applyFill="1" applyBorder="1"/>
    <xf numFmtId="3" fontId="7" fillId="6" borderId="37" xfId="1" applyNumberFormat="1" applyFont="1" applyFill="1" applyBorder="1"/>
    <xf numFmtId="3" fontId="7" fillId="6" borderId="28" xfId="1" applyNumberFormat="1" applyFont="1" applyFill="1" applyBorder="1"/>
    <xf numFmtId="3" fontId="7" fillId="6" borderId="24" xfId="1" applyNumberFormat="1" applyFont="1" applyFill="1" applyBorder="1"/>
    <xf numFmtId="3" fontId="10" fillId="3" borderId="7" xfId="1" applyNumberFormat="1" applyFont="1" applyFill="1" applyBorder="1" applyProtection="1">
      <protection locked="0"/>
    </xf>
    <xf numFmtId="3" fontId="10" fillId="3" borderId="34" xfId="1" applyNumberFormat="1" applyFont="1" applyFill="1" applyBorder="1" applyProtection="1">
      <protection locked="0"/>
    </xf>
    <xf numFmtId="3" fontId="10" fillId="3" borderId="7" xfId="1" applyNumberFormat="1" applyFont="1" applyFill="1" applyBorder="1"/>
    <xf numFmtId="3" fontId="10" fillId="3" borderId="42" xfId="1" applyNumberFormat="1" applyFont="1" applyFill="1" applyBorder="1"/>
    <xf numFmtId="3" fontId="7" fillId="6" borderId="50" xfId="1" applyNumberFormat="1" applyFont="1" applyFill="1" applyBorder="1"/>
    <xf numFmtId="3" fontId="7" fillId="6" borderId="34" xfId="1" applyNumberFormat="1" applyFont="1" applyFill="1" applyBorder="1"/>
    <xf numFmtId="3" fontId="7" fillId="6" borderId="42" xfId="1" applyNumberFormat="1" applyFont="1" applyFill="1" applyBorder="1"/>
    <xf numFmtId="3" fontId="10" fillId="7" borderId="7" xfId="1" applyNumberFormat="1" applyFont="1" applyFill="1" applyBorder="1" applyProtection="1">
      <protection locked="0"/>
    </xf>
    <xf numFmtId="3" fontId="10" fillId="3" borderId="64" xfId="1" applyNumberFormat="1" applyFont="1" applyFill="1" applyBorder="1" applyProtection="1">
      <protection locked="0"/>
    </xf>
    <xf numFmtId="3" fontId="17" fillId="4" borderId="64" xfId="1" applyNumberFormat="1" applyFont="1" applyFill="1" applyBorder="1" applyProtection="1">
      <protection locked="0"/>
    </xf>
    <xf numFmtId="3" fontId="10" fillId="3" borderId="71" xfId="1" applyNumberFormat="1" applyFont="1" applyFill="1" applyBorder="1" applyProtection="1">
      <protection locked="0"/>
    </xf>
    <xf numFmtId="3" fontId="17" fillId="4" borderId="71" xfId="1" applyNumberFormat="1" applyFont="1" applyFill="1" applyBorder="1" applyProtection="1">
      <protection locked="0"/>
    </xf>
    <xf numFmtId="3" fontId="10" fillId="3" borderId="69" xfId="1" applyNumberFormat="1" applyFont="1" applyFill="1" applyBorder="1" applyProtection="1">
      <protection locked="0"/>
    </xf>
    <xf numFmtId="0" fontId="14" fillId="3" borderId="5" xfId="1" applyFont="1" applyFill="1" applyBorder="1" applyAlignment="1">
      <alignment horizontal="center"/>
    </xf>
    <xf numFmtId="0" fontId="14" fillId="3" borderId="23" xfId="1" applyFont="1" applyFill="1" applyBorder="1" applyAlignment="1">
      <alignment horizontal="center"/>
    </xf>
    <xf numFmtId="0" fontId="19" fillId="4" borderId="23" xfId="1" applyFont="1" applyFill="1" applyBorder="1" applyAlignment="1">
      <alignment horizontal="center"/>
    </xf>
    <xf numFmtId="0" fontId="14" fillId="3" borderId="38" xfId="1" applyFont="1" applyFill="1" applyBorder="1" applyAlignment="1">
      <alignment horizontal="center"/>
    </xf>
    <xf numFmtId="0" fontId="14" fillId="3" borderId="22" xfId="1" applyFont="1" applyFill="1" applyBorder="1" applyAlignment="1">
      <alignment horizontal="center"/>
    </xf>
    <xf numFmtId="0" fontId="14" fillId="3" borderId="36" xfId="1" applyFont="1" applyFill="1" applyBorder="1" applyAlignment="1">
      <alignment horizontal="center"/>
    </xf>
    <xf numFmtId="0" fontId="14" fillId="7" borderId="42" xfId="1" applyFont="1" applyFill="1" applyBorder="1" applyAlignment="1">
      <alignment horizontal="center"/>
    </xf>
    <xf numFmtId="0" fontId="14" fillId="7" borderId="37" xfId="1" applyFont="1" applyFill="1" applyBorder="1" applyAlignment="1">
      <alignment horizontal="center"/>
    </xf>
    <xf numFmtId="0" fontId="14" fillId="3" borderId="54" xfId="1" applyFont="1" applyFill="1" applyBorder="1" applyAlignment="1">
      <alignment horizontal="center"/>
    </xf>
    <xf numFmtId="0" fontId="19" fillId="4" borderId="13" xfId="1" applyFont="1" applyFill="1" applyBorder="1" applyAlignment="1">
      <alignment horizontal="center"/>
    </xf>
    <xf numFmtId="0" fontId="14" fillId="3" borderId="56" xfId="1" applyFont="1" applyFill="1" applyBorder="1" applyAlignment="1">
      <alignment horizontal="center"/>
    </xf>
    <xf numFmtId="0" fontId="19" fillId="4" borderId="56" xfId="1" applyFont="1" applyFill="1" applyBorder="1" applyAlignment="1">
      <alignment horizontal="center"/>
    </xf>
    <xf numFmtId="0" fontId="14" fillId="3" borderId="55" xfId="1" applyFont="1" applyFill="1" applyBorder="1" applyAlignment="1">
      <alignment horizontal="center"/>
    </xf>
    <xf numFmtId="0" fontId="14" fillId="3" borderId="29" xfId="1" applyFont="1" applyFill="1" applyBorder="1" applyAlignment="1">
      <alignment horizontal="center"/>
    </xf>
    <xf numFmtId="0" fontId="14" fillId="3" borderId="72" xfId="1" applyFont="1" applyFill="1" applyBorder="1" applyAlignment="1">
      <alignment horizontal="center"/>
    </xf>
    <xf numFmtId="0" fontId="19" fillId="4" borderId="22" xfId="1" applyFont="1" applyFill="1" applyBorder="1" applyAlignment="1">
      <alignment horizontal="center"/>
    </xf>
    <xf numFmtId="0" fontId="14" fillId="3" borderId="21" xfId="1" applyFont="1" applyFill="1" applyBorder="1" applyAlignment="1">
      <alignment horizontal="center"/>
    </xf>
    <xf numFmtId="0" fontId="19" fillId="4" borderId="21" xfId="1" applyFont="1" applyFill="1" applyBorder="1" applyAlignment="1">
      <alignment horizontal="center"/>
    </xf>
    <xf numFmtId="0" fontId="11" fillId="3" borderId="4" xfId="1" applyFont="1" applyFill="1" applyBorder="1" applyAlignment="1">
      <alignment horizontal="center" vertical="center" textRotation="90" wrapText="1"/>
    </xf>
    <xf numFmtId="0" fontId="11" fillId="3" borderId="5" xfId="2" applyFont="1" applyFill="1" applyBorder="1" applyAlignment="1">
      <alignment horizontal="center" vertical="center" textRotation="90" wrapText="1"/>
    </xf>
    <xf numFmtId="0" fontId="11" fillId="3" borderId="3" xfId="2" applyFont="1" applyFill="1" applyBorder="1" applyAlignment="1">
      <alignment horizontal="center" vertical="center" textRotation="90" wrapText="1"/>
    </xf>
    <xf numFmtId="0" fontId="11" fillId="2" borderId="4" xfId="1" applyFont="1" applyFill="1" applyBorder="1" applyAlignment="1">
      <alignment horizontal="center" vertical="center" textRotation="90" wrapText="1"/>
    </xf>
    <xf numFmtId="0" fontId="11" fillId="2" borderId="5" xfId="1" applyFont="1" applyFill="1" applyBorder="1" applyAlignment="1">
      <alignment horizontal="center" vertical="center" textRotation="90" wrapText="1"/>
    </xf>
    <xf numFmtId="0" fontId="11" fillId="2" borderId="3" xfId="1" applyFont="1" applyFill="1" applyBorder="1" applyAlignment="1">
      <alignment horizontal="center" vertical="center" textRotation="90" wrapText="1"/>
    </xf>
    <xf numFmtId="0" fontId="11" fillId="2" borderId="4" xfId="1" applyFont="1" applyFill="1" applyBorder="1" applyAlignment="1">
      <alignment horizontal="center" vertical="center" textRotation="90"/>
    </xf>
    <xf numFmtId="0" fontId="4" fillId="0" borderId="5" xfId="2" applyFont="1" applyBorder="1" applyAlignment="1">
      <alignment horizontal="center" vertical="center" textRotation="90"/>
    </xf>
    <xf numFmtId="0" fontId="4" fillId="0" borderId="3" xfId="2" applyFont="1" applyBorder="1" applyAlignment="1">
      <alignment horizontal="center" vertical="center" textRotation="90"/>
    </xf>
    <xf numFmtId="0" fontId="11" fillId="2" borderId="5" xfId="2" applyFont="1" applyFill="1" applyBorder="1" applyAlignment="1">
      <alignment horizontal="center" vertical="center" textRotation="90" wrapText="1"/>
    </xf>
    <xf numFmtId="0" fontId="11" fillId="2" borderId="3" xfId="2" applyFont="1" applyFill="1" applyBorder="1" applyAlignment="1">
      <alignment horizontal="center" vertical="center" textRotation="90" wrapText="1"/>
    </xf>
    <xf numFmtId="0" fontId="11" fillId="2" borderId="9" xfId="1" applyFont="1" applyFill="1" applyBorder="1" applyAlignment="1">
      <alignment horizontal="center" vertical="center" textRotation="90" wrapText="1"/>
    </xf>
    <xf numFmtId="0" fontId="7" fillId="5" borderId="0" xfId="0" applyFont="1" applyFill="1" applyAlignment="1">
      <alignment horizontal="left"/>
    </xf>
    <xf numFmtId="0" fontId="6" fillId="0" borderId="1" xfId="1" applyFont="1" applyBorder="1" applyAlignment="1">
      <alignment horizontal="center"/>
    </xf>
    <xf numFmtId="0" fontId="4" fillId="8" borderId="1" xfId="0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center"/>
    </xf>
    <xf numFmtId="3" fontId="10" fillId="8" borderId="15" xfId="1" applyNumberFormat="1" applyFont="1" applyFill="1" applyBorder="1" applyProtection="1">
      <protection locked="0"/>
    </xf>
    <xf numFmtId="3" fontId="10" fillId="8" borderId="17" xfId="1" applyNumberFormat="1" applyFont="1" applyFill="1" applyBorder="1" applyProtection="1">
      <protection locked="0"/>
    </xf>
    <xf numFmtId="3" fontId="17" fillId="8" borderId="19" xfId="1" applyNumberFormat="1" applyFont="1" applyFill="1" applyBorder="1" applyProtection="1">
      <protection locked="0"/>
    </xf>
    <xf numFmtId="3" fontId="17" fillId="8" borderId="20" xfId="1" applyNumberFormat="1" applyFont="1" applyFill="1" applyBorder="1" applyProtection="1">
      <protection locked="0"/>
    </xf>
    <xf numFmtId="3" fontId="10" fillId="8" borderId="12" xfId="1" applyNumberFormat="1" applyFont="1" applyFill="1" applyBorder="1" applyProtection="1">
      <protection locked="0"/>
    </xf>
    <xf numFmtId="3" fontId="10" fillId="8" borderId="18" xfId="1" applyNumberFormat="1" applyFont="1" applyFill="1" applyBorder="1" applyProtection="1">
      <protection locked="0"/>
    </xf>
    <xf numFmtId="3" fontId="17" fillId="8" borderId="18" xfId="1" applyNumberFormat="1" applyFont="1" applyFill="1" applyBorder="1" applyProtection="1">
      <protection locked="0"/>
    </xf>
    <xf numFmtId="3" fontId="17" fillId="8" borderId="21" xfId="1" applyNumberFormat="1" applyFont="1" applyFill="1" applyBorder="1" applyProtection="1">
      <protection locked="0"/>
    </xf>
    <xf numFmtId="3" fontId="17" fillId="8" borderId="22" xfId="1" applyNumberFormat="1" applyFont="1" applyFill="1" applyBorder="1" applyProtection="1">
      <protection locked="0"/>
    </xf>
    <xf numFmtId="3" fontId="10" fillId="8" borderId="25" xfId="1" applyNumberFormat="1" applyFont="1" applyFill="1" applyBorder="1" applyProtection="1">
      <protection locked="0"/>
    </xf>
    <xf numFmtId="3" fontId="10" fillId="8" borderId="19" xfId="1" applyNumberFormat="1" applyFont="1" applyFill="1" applyBorder="1" applyProtection="1">
      <protection locked="0"/>
    </xf>
    <xf numFmtId="3" fontId="10" fillId="8" borderId="26" xfId="1" applyNumberFormat="1" applyFont="1" applyFill="1" applyBorder="1" applyProtection="1">
      <protection locked="0"/>
    </xf>
    <xf numFmtId="3" fontId="10" fillId="8" borderId="27" xfId="1" applyNumberFormat="1" applyFont="1" applyFill="1" applyBorder="1" applyProtection="1">
      <protection locked="0"/>
    </xf>
    <xf numFmtId="3" fontId="10" fillId="8" borderId="21" xfId="1" applyNumberFormat="1" applyFont="1" applyFill="1" applyBorder="1" applyProtection="1">
      <protection locked="0"/>
    </xf>
    <xf numFmtId="3" fontId="10" fillId="8" borderId="8" xfId="1" applyNumberFormat="1" applyFont="1" applyFill="1" applyBorder="1" applyProtection="1">
      <protection locked="0"/>
    </xf>
    <xf numFmtId="3" fontId="10" fillId="8" borderId="16" xfId="1" applyNumberFormat="1" applyFont="1" applyFill="1" applyBorder="1" applyProtection="1">
      <protection locked="0"/>
    </xf>
    <xf numFmtId="3" fontId="10" fillId="8" borderId="14" xfId="1" applyNumberFormat="1" applyFont="1" applyFill="1" applyBorder="1" applyProtection="1">
      <protection locked="0"/>
    </xf>
    <xf numFmtId="3" fontId="10" fillId="8" borderId="3" xfId="1" applyNumberFormat="1" applyFont="1" applyFill="1" applyBorder="1" applyProtection="1">
      <protection locked="0"/>
    </xf>
    <xf numFmtId="3" fontId="10" fillId="8" borderId="44" xfId="1" applyNumberFormat="1" applyFont="1" applyFill="1" applyBorder="1" applyProtection="1">
      <protection locked="0"/>
    </xf>
    <xf numFmtId="3" fontId="10" fillId="8" borderId="45" xfId="1" applyNumberFormat="1" applyFont="1" applyFill="1" applyBorder="1" applyProtection="1">
      <protection locked="0"/>
    </xf>
    <xf numFmtId="3" fontId="17" fillId="8" borderId="45" xfId="1" applyNumberFormat="1" applyFont="1" applyFill="1" applyBorder="1" applyProtection="1">
      <protection locked="0"/>
    </xf>
    <xf numFmtId="3" fontId="17" fillId="8" borderId="56" xfId="1" applyNumberFormat="1" applyFont="1" applyFill="1" applyBorder="1" applyProtection="1">
      <protection locked="0"/>
    </xf>
    <xf numFmtId="3" fontId="17" fillId="8" borderId="55" xfId="1" applyNumberFormat="1" applyFont="1" applyFill="1" applyBorder="1" applyProtection="1">
      <protection locked="0"/>
    </xf>
    <xf numFmtId="3" fontId="10" fillId="8" borderId="9" xfId="1" applyNumberFormat="1" applyFont="1" applyFill="1" applyBorder="1" applyProtection="1">
      <protection locked="0"/>
    </xf>
    <xf numFmtId="3" fontId="10" fillId="8" borderId="46" xfId="1" applyNumberFormat="1" applyFont="1" applyFill="1" applyBorder="1" applyProtection="1">
      <protection locked="0"/>
    </xf>
    <xf numFmtId="3" fontId="17" fillId="8" borderId="23" xfId="1" applyNumberFormat="1" applyFont="1" applyFill="1" applyBorder="1" applyProtection="1">
      <protection locked="0"/>
    </xf>
    <xf numFmtId="3" fontId="17" fillId="8" borderId="39" xfId="1" applyNumberFormat="1" applyFont="1" applyFill="1" applyBorder="1" applyProtection="1">
      <protection locked="0"/>
    </xf>
    <xf numFmtId="3" fontId="17" fillId="8" borderId="13" xfId="1" applyNumberFormat="1" applyFont="1" applyFill="1" applyBorder="1" applyProtection="1">
      <protection locked="0"/>
    </xf>
    <xf numFmtId="3" fontId="10" fillId="8" borderId="38" xfId="1" applyNumberFormat="1" applyFont="1" applyFill="1" applyBorder="1" applyProtection="1">
      <protection locked="0"/>
    </xf>
    <xf numFmtId="3" fontId="10" fillId="8" borderId="23" xfId="1" applyNumberFormat="1" applyFont="1" applyFill="1" applyBorder="1" applyProtection="1">
      <protection locked="0"/>
    </xf>
    <xf numFmtId="3" fontId="17" fillId="8" borderId="40" xfId="1" applyNumberFormat="1" applyFont="1" applyFill="1" applyBorder="1" applyProtection="1">
      <protection locked="0"/>
    </xf>
    <xf numFmtId="3" fontId="17" fillId="8" borderId="36" xfId="1" applyNumberFormat="1" applyFont="1" applyFill="1" applyBorder="1" applyProtection="1">
      <protection locked="0"/>
    </xf>
    <xf numFmtId="3" fontId="10" fillId="8" borderId="47" xfId="1" applyNumberFormat="1" applyFont="1" applyFill="1" applyBorder="1" applyProtection="1">
      <protection locked="0"/>
    </xf>
    <xf numFmtId="3" fontId="17" fillId="8" borderId="41" xfId="1" applyNumberFormat="1" applyFont="1" applyFill="1" applyBorder="1" applyProtection="1">
      <protection locked="0"/>
    </xf>
    <xf numFmtId="3" fontId="10" fillId="8" borderId="48" xfId="1" applyNumberFormat="1" applyFont="1" applyFill="1" applyBorder="1" applyProtection="1">
      <protection locked="0"/>
    </xf>
    <xf numFmtId="3" fontId="17" fillId="8" borderId="48" xfId="1" applyNumberFormat="1" applyFont="1" applyFill="1" applyBorder="1" applyProtection="1">
      <protection locked="0"/>
    </xf>
    <xf numFmtId="0" fontId="10" fillId="8" borderId="50" xfId="1" applyFont="1" applyFill="1" applyBorder="1"/>
    <xf numFmtId="0" fontId="10" fillId="8" borderId="51" xfId="1" applyFont="1" applyFill="1" applyBorder="1"/>
    <xf numFmtId="0" fontId="17" fillId="8" borderId="51" xfId="1" applyFont="1" applyFill="1" applyBorder="1"/>
    <xf numFmtId="0" fontId="17" fillId="8" borderId="52" xfId="1" applyFont="1" applyFill="1" applyBorder="1"/>
    <xf numFmtId="0" fontId="17" fillId="8" borderId="53" xfId="1" applyFont="1" applyFill="1" applyBorder="1"/>
    <xf numFmtId="3" fontId="10" fillId="8" borderId="60" xfId="1" applyNumberFormat="1" applyFont="1" applyFill="1" applyBorder="1" applyProtection="1">
      <protection locked="0"/>
    </xf>
    <xf numFmtId="3" fontId="10" fillId="8" borderId="0" xfId="1" applyNumberFormat="1" applyFont="1" applyFill="1" applyBorder="1" applyProtection="1">
      <protection locked="0"/>
    </xf>
    <xf numFmtId="3" fontId="18" fillId="8" borderId="56" xfId="1" applyNumberFormat="1" applyFont="1" applyFill="1" applyBorder="1" applyProtection="1">
      <protection locked="0"/>
    </xf>
    <xf numFmtId="3" fontId="17" fillId="8" borderId="43" xfId="1" applyNumberFormat="1" applyFont="1" applyFill="1" applyBorder="1" applyProtection="1">
      <protection locked="0"/>
    </xf>
    <xf numFmtId="3" fontId="10" fillId="8" borderId="32" xfId="1" applyNumberFormat="1" applyFont="1" applyFill="1" applyBorder="1" applyProtection="1">
      <protection locked="0"/>
    </xf>
    <xf numFmtId="3" fontId="17" fillId="8" borderId="46" xfId="1" applyNumberFormat="1" applyFont="1" applyFill="1" applyBorder="1" applyProtection="1">
      <protection locked="0"/>
    </xf>
    <xf numFmtId="3" fontId="17" fillId="8" borderId="62" xfId="1" applyNumberFormat="1" applyFont="1" applyFill="1" applyBorder="1" applyProtection="1">
      <protection locked="0"/>
    </xf>
    <xf numFmtId="3" fontId="10" fillId="8" borderId="61" xfId="1" applyNumberFormat="1" applyFont="1" applyFill="1" applyBorder="1" applyProtection="1">
      <protection locked="0"/>
    </xf>
    <xf numFmtId="3" fontId="10" fillId="8" borderId="50" xfId="1" applyNumberFormat="1" applyFont="1" applyFill="1" applyBorder="1" applyProtection="1">
      <protection locked="0"/>
    </xf>
    <xf numFmtId="3" fontId="10" fillId="8" borderId="59" xfId="1" applyNumberFormat="1" applyFont="1" applyFill="1" applyBorder="1" applyProtection="1">
      <protection locked="0"/>
    </xf>
    <xf numFmtId="3" fontId="17" fillId="8" borderId="51" xfId="1" applyNumberFormat="1" applyFont="1" applyFill="1" applyBorder="1" applyProtection="1">
      <protection locked="0"/>
    </xf>
    <xf numFmtId="3" fontId="17" fillId="8" borderId="64" xfId="1" applyNumberFormat="1" applyFont="1" applyFill="1" applyBorder="1" applyProtection="1">
      <protection locked="0"/>
    </xf>
    <xf numFmtId="3" fontId="10" fillId="8" borderId="54" xfId="1" applyNumberFormat="1" applyFont="1" applyFill="1" applyBorder="1" applyProtection="1">
      <protection locked="0"/>
    </xf>
    <xf numFmtId="3" fontId="10" fillId="8" borderId="56" xfId="1" applyNumberFormat="1" applyFont="1" applyFill="1" applyBorder="1" applyProtection="1">
      <protection locked="0"/>
    </xf>
    <xf numFmtId="3" fontId="10" fillId="8" borderId="70" xfId="1" applyNumberFormat="1" applyFont="1" applyFill="1" applyBorder="1" applyProtection="1">
      <protection locked="0"/>
    </xf>
    <xf numFmtId="3" fontId="17" fillId="8" borderId="70" xfId="1" applyNumberFormat="1" applyFont="1" applyFill="1" applyBorder="1" applyProtection="1">
      <protection locked="0"/>
    </xf>
    <xf numFmtId="3" fontId="17" fillId="8" borderId="68" xfId="1" applyNumberFormat="1" applyFont="1" applyFill="1" applyBorder="1" applyProtection="1">
      <protection locked="0"/>
    </xf>
    <xf numFmtId="3" fontId="10" fillId="8" borderId="35" xfId="1" applyNumberFormat="1" applyFont="1" applyFill="1" applyBorder="1" applyProtection="1">
      <protection locked="0"/>
    </xf>
    <xf numFmtId="3" fontId="17" fillId="8" borderId="63" xfId="1" applyNumberFormat="1" applyFont="1" applyFill="1" applyBorder="1" applyProtection="1">
      <protection locked="0"/>
    </xf>
    <xf numFmtId="3" fontId="10" fillId="8" borderId="69" xfId="1" applyNumberFormat="1" applyFont="1" applyFill="1" applyBorder="1" applyProtection="1">
      <protection locked="0"/>
    </xf>
    <xf numFmtId="3" fontId="10" fillId="8" borderId="55" xfId="1" applyNumberFormat="1" applyFont="1" applyFill="1" applyBorder="1" applyProtection="1">
      <protection locked="0"/>
    </xf>
    <xf numFmtId="3" fontId="10" fillId="8" borderId="68" xfId="1" applyNumberFormat="1" applyFont="1" applyFill="1" applyBorder="1" applyProtection="1">
      <protection locked="0"/>
    </xf>
    <xf numFmtId="3" fontId="10" fillId="8" borderId="13" xfId="1" applyNumberFormat="1" applyFont="1" applyFill="1" applyBorder="1" applyProtection="1">
      <protection locked="0"/>
    </xf>
    <xf numFmtId="3" fontId="10" fillId="8" borderId="30" xfId="1" applyNumberFormat="1" applyFont="1" applyFill="1" applyBorder="1" applyProtection="1">
      <protection locked="0"/>
    </xf>
    <xf numFmtId="3" fontId="10" fillId="8" borderId="36" xfId="1" applyNumberFormat="1" applyFont="1" applyFill="1" applyBorder="1" applyProtection="1">
      <protection locked="0"/>
    </xf>
    <xf numFmtId="0" fontId="10" fillId="8" borderId="58" xfId="1" applyFont="1" applyFill="1" applyBorder="1"/>
    <xf numFmtId="0" fontId="10" fillId="8" borderId="59" xfId="1" applyFont="1" applyFill="1" applyBorder="1"/>
    <xf numFmtId="0" fontId="10" fillId="8" borderId="49" xfId="1" applyFont="1" applyFill="1" applyBorder="1"/>
    <xf numFmtId="3" fontId="10" fillId="8" borderId="67" xfId="1" applyNumberFormat="1" applyFont="1" applyFill="1" applyBorder="1" applyProtection="1">
      <protection locked="0"/>
    </xf>
    <xf numFmtId="3" fontId="10" fillId="8" borderId="33" xfId="1" applyNumberFormat="1" applyFont="1" applyFill="1" applyBorder="1" applyProtection="1">
      <protection locked="0"/>
    </xf>
    <xf numFmtId="3" fontId="10" fillId="8" borderId="65" xfId="1" applyNumberFormat="1" applyFont="1" applyFill="1" applyBorder="1" applyProtection="1">
      <protection locked="0"/>
    </xf>
    <xf numFmtId="3" fontId="10" fillId="8" borderId="66" xfId="1" applyNumberFormat="1" applyFont="1" applyFill="1" applyBorder="1" applyProtection="1">
      <protection locked="0"/>
    </xf>
    <xf numFmtId="3" fontId="10" fillId="8" borderId="64" xfId="1" applyNumberFormat="1" applyFont="1" applyFill="1" applyBorder="1" applyProtection="1">
      <protection locked="0"/>
    </xf>
    <xf numFmtId="3" fontId="10" fillId="8" borderId="42" xfId="1" applyNumberFormat="1" applyFont="1" applyFill="1" applyBorder="1" applyProtection="1">
      <protection locked="0"/>
    </xf>
    <xf numFmtId="3" fontId="10" fillId="8" borderId="34" xfId="1" applyNumberFormat="1" applyFont="1" applyFill="1" applyBorder="1" applyProtection="1">
      <protection locked="0"/>
    </xf>
    <xf numFmtId="3" fontId="10" fillId="8" borderId="5" xfId="1" applyNumberFormat="1" applyFont="1" applyFill="1" applyBorder="1" applyProtection="1">
      <protection locked="0"/>
    </xf>
    <xf numFmtId="3" fontId="10" fillId="8" borderId="31" xfId="1" applyNumberFormat="1" applyFont="1" applyFill="1" applyBorder="1" applyProtection="1">
      <protection locked="0"/>
    </xf>
    <xf numFmtId="0" fontId="10" fillId="8" borderId="57" xfId="1" applyFont="1" applyFill="1" applyBorder="1"/>
    <xf numFmtId="3" fontId="10" fillId="8" borderId="37" xfId="1" applyNumberFormat="1" applyFont="1" applyFill="1" applyBorder="1" applyProtection="1">
      <protection locked="0"/>
    </xf>
    <xf numFmtId="3" fontId="10" fillId="8" borderId="7" xfId="1" applyNumberFormat="1" applyFont="1" applyFill="1" applyBorder="1" applyProtection="1">
      <protection locked="0"/>
    </xf>
  </cellXfs>
  <cellStyles count="3">
    <cellStyle name="Normal" xfId="0" builtinId="0"/>
    <cellStyle name="Normal_aruanne1999(kliendid)" xfId="1" xr:uid="{00000000-0005-0000-0000-000001000000}"/>
    <cellStyle name="Normal_juhttabelid(2)" xfId="2" xr:uid="{00000000-0005-0000-0000-000002000000}"/>
  </cellStyles>
  <dxfs count="0"/>
  <tableStyles count="0" defaultTableStyle="TableStyleMedium9" defaultPivotStyle="PivotStyleLight16"/>
  <colors>
    <mruColors>
      <color rgb="FFF8F0B8"/>
      <color rgb="FFFEFAB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98612</xdr:colOff>
      <xdr:row>0</xdr:row>
      <xdr:rowOff>134471</xdr:rowOff>
    </xdr:from>
    <xdr:to>
      <xdr:col>1</xdr:col>
      <xdr:colOff>1644053</xdr:colOff>
      <xdr:row>4</xdr:row>
      <xdr:rowOff>31003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451E40-2864-4F7F-8E88-213448FDA09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12" y="134471"/>
          <a:ext cx="2172970" cy="57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/>
  <dimension ref="A6:BI170"/>
  <sheetViews>
    <sheetView showGridLines="0" tabSelected="1" zoomScale="85" zoomScaleNormal="85" workbookViewId="0">
      <selection activeCell="A7" sqref="A7"/>
    </sheetView>
  </sheetViews>
  <sheetFormatPr defaultColWidth="9.109375" defaultRowHeight="13.2" outlineLevelRow="1" x14ac:dyDescent="0.25"/>
  <cols>
    <col min="1" max="1" width="9.109375" style="32"/>
    <col min="2" max="2" width="31.5546875" style="32" customWidth="1"/>
    <col min="3" max="3" width="12.44140625" style="32" customWidth="1"/>
    <col min="4" max="4" width="12.33203125" style="32" customWidth="1"/>
    <col min="5" max="5" width="13.109375" style="32" customWidth="1"/>
    <col min="6" max="6" width="12.5546875" style="32" customWidth="1"/>
    <col min="7" max="7" width="12.88671875" style="32" customWidth="1"/>
    <col min="8" max="8" width="13.88671875" style="32" customWidth="1"/>
    <col min="9" max="9" width="13.5546875" style="32" customWidth="1"/>
    <col min="10" max="10" width="15.5546875" style="32" customWidth="1"/>
    <col min="11" max="11" width="15.109375" style="32" customWidth="1"/>
    <col min="12" max="12" width="14.109375" style="32" customWidth="1"/>
    <col min="13" max="13" width="22.44140625" style="32" customWidth="1"/>
    <col min="14" max="14" width="17" style="32" customWidth="1"/>
    <col min="15" max="15" width="12.6640625" style="32" customWidth="1"/>
    <col min="16" max="16" width="15.109375" style="32" customWidth="1"/>
    <col min="17" max="17" width="9.109375" style="32"/>
    <col min="18" max="16384" width="9.109375" style="6"/>
  </cols>
  <sheetData>
    <row r="6" spans="1:61" ht="28.5" customHeight="1" x14ac:dyDescent="0.3">
      <c r="A6" s="1" t="s">
        <v>60</v>
      </c>
      <c r="B6" s="2"/>
      <c r="C6" s="2"/>
      <c r="D6" s="2"/>
      <c r="E6" s="2"/>
      <c r="F6" s="2"/>
      <c r="G6" s="2"/>
      <c r="H6" s="2"/>
      <c r="I6" s="2"/>
      <c r="J6" s="3"/>
      <c r="K6" s="4"/>
      <c r="L6" s="4"/>
      <c r="M6" s="4"/>
      <c r="N6" s="4"/>
      <c r="O6" s="4"/>
      <c r="P6" s="4"/>
      <c r="Q6" s="4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61" ht="17.399999999999999" x14ac:dyDescent="0.3">
      <c r="A7" s="1"/>
      <c r="B7" s="2"/>
      <c r="C7" s="2"/>
      <c r="D7" s="2"/>
      <c r="E7" s="2"/>
      <c r="F7" s="2"/>
      <c r="G7" s="2"/>
      <c r="H7" s="2"/>
      <c r="I7" s="2"/>
      <c r="J7" s="3"/>
      <c r="K7" s="4"/>
      <c r="L7" s="4"/>
      <c r="M7" s="4"/>
      <c r="N7" s="4"/>
      <c r="O7" s="4"/>
      <c r="P7" s="4"/>
      <c r="Q7" s="4"/>
      <c r="R7" s="4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61" ht="15.6" x14ac:dyDescent="0.3">
      <c r="A8" s="121" t="s">
        <v>57</v>
      </c>
      <c r="B8" s="121"/>
      <c r="C8" s="123"/>
      <c r="D8" s="123"/>
      <c r="E8" s="123"/>
      <c r="F8" s="2"/>
      <c r="G8" s="7" t="s">
        <v>58</v>
      </c>
      <c r="H8" s="124"/>
      <c r="I8" s="124"/>
      <c r="J8" s="3"/>
      <c r="K8" s="4"/>
      <c r="L8" s="4"/>
      <c r="M8" s="4"/>
      <c r="N8" s="55"/>
      <c r="O8" s="4"/>
      <c r="P8" s="4"/>
      <c r="Q8" s="4"/>
      <c r="R8" s="4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61" ht="15.6" x14ac:dyDescent="0.3">
      <c r="A9" s="121" t="s">
        <v>56</v>
      </c>
      <c r="B9" s="121"/>
      <c r="C9" s="122">
        <v>2020</v>
      </c>
      <c r="D9" s="122"/>
      <c r="E9" s="122"/>
      <c r="F9" s="2"/>
      <c r="G9" s="7" t="s">
        <v>59</v>
      </c>
      <c r="H9" s="124"/>
      <c r="I9" s="124"/>
      <c r="J9" s="3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61" ht="17.399999999999999" x14ac:dyDescent="0.3">
      <c r="A10" s="1"/>
      <c r="B10" s="2"/>
      <c r="C10" s="2"/>
      <c r="D10" s="2"/>
      <c r="E10" s="8"/>
      <c r="F10" s="2"/>
      <c r="G10" s="2"/>
      <c r="H10" s="9"/>
      <c r="I10" s="2"/>
      <c r="J10" s="10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</row>
    <row r="11" spans="1:61" s="15" customFormat="1" ht="41.4" x14ac:dyDescent="0.25">
      <c r="A11" s="11"/>
      <c r="B11" s="12"/>
      <c r="C11" s="13" t="s">
        <v>0</v>
      </c>
      <c r="D11" s="13" t="s">
        <v>1</v>
      </c>
      <c r="E11" s="33" t="s">
        <v>55</v>
      </c>
      <c r="F11" s="33" t="s">
        <v>47</v>
      </c>
      <c r="G11" s="33" t="s">
        <v>48</v>
      </c>
      <c r="H11" s="13" t="s">
        <v>2</v>
      </c>
      <c r="I11" s="13" t="s">
        <v>3</v>
      </c>
      <c r="J11" s="13" t="s">
        <v>4</v>
      </c>
      <c r="K11" s="13" t="s">
        <v>5</v>
      </c>
      <c r="L11" s="13" t="s">
        <v>6</v>
      </c>
      <c r="M11" s="34" t="s">
        <v>7</v>
      </c>
      <c r="N11" s="51" t="s">
        <v>49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</row>
    <row r="12" spans="1:61" s="36" customFormat="1" ht="21" customHeight="1" x14ac:dyDescent="0.3">
      <c r="A12" s="112" t="s">
        <v>8</v>
      </c>
      <c r="B12" s="16" t="s">
        <v>9</v>
      </c>
      <c r="C12" s="125"/>
      <c r="D12" s="126"/>
      <c r="E12" s="127"/>
      <c r="F12" s="127"/>
      <c r="G12" s="128"/>
      <c r="H12" s="69">
        <f>SUM(E12:G12)</f>
        <v>0</v>
      </c>
      <c r="I12" s="134"/>
      <c r="J12" s="135"/>
      <c r="K12" s="135"/>
      <c r="L12" s="136"/>
      <c r="M12" s="76">
        <f t="shared" ref="M12:M13" si="0">SUM(C12:D12,H12:L12)</f>
        <v>0</v>
      </c>
      <c r="N12" s="141"/>
      <c r="O12" s="4"/>
      <c r="P12" s="4"/>
      <c r="Q12" s="4"/>
      <c r="R12" s="4"/>
      <c r="S12" s="4"/>
      <c r="T12" s="4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</row>
    <row r="13" spans="1:61" s="36" customFormat="1" ht="21" customHeight="1" x14ac:dyDescent="0.3">
      <c r="A13" s="118"/>
      <c r="B13" s="16" t="s">
        <v>10</v>
      </c>
      <c r="C13" s="129"/>
      <c r="D13" s="130"/>
      <c r="E13" s="131"/>
      <c r="F13" s="132"/>
      <c r="G13" s="133"/>
      <c r="H13" s="59">
        <f t="shared" ref="H13:H33" si="1">SUM(E13:G13)</f>
        <v>0</v>
      </c>
      <c r="I13" s="137"/>
      <c r="J13" s="138"/>
      <c r="K13" s="139"/>
      <c r="L13" s="140"/>
      <c r="M13" s="77">
        <f t="shared" si="0"/>
        <v>0</v>
      </c>
      <c r="N13" s="142"/>
      <c r="O13" s="4"/>
      <c r="P13" s="4"/>
      <c r="Q13" s="4"/>
      <c r="R13" s="4"/>
      <c r="S13" s="4"/>
      <c r="T13" s="4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</row>
    <row r="14" spans="1:61" s="36" customFormat="1" ht="21" customHeight="1" thickBot="1" x14ac:dyDescent="0.35">
      <c r="A14" s="119"/>
      <c r="B14" s="17" t="s">
        <v>11</v>
      </c>
      <c r="C14" s="60">
        <f t="shared" ref="C14:L14" si="2">SUM(C12:C13)</f>
        <v>0</v>
      </c>
      <c r="D14" s="60">
        <f>SUM(D12:D13)</f>
        <v>0</v>
      </c>
      <c r="E14" s="56">
        <f t="shared" ref="E14:G14" si="3">SUM(E12:E13)</f>
        <v>0</v>
      </c>
      <c r="F14" s="56">
        <f t="shared" si="3"/>
        <v>0</v>
      </c>
      <c r="G14" s="56">
        <f t="shared" si="3"/>
        <v>0</v>
      </c>
      <c r="H14" s="58">
        <f t="shared" si="1"/>
        <v>0</v>
      </c>
      <c r="I14" s="60">
        <f t="shared" si="2"/>
        <v>0</v>
      </c>
      <c r="J14" s="60">
        <f t="shared" si="2"/>
        <v>0</v>
      </c>
      <c r="K14" s="60">
        <f t="shared" si="2"/>
        <v>0</v>
      </c>
      <c r="L14" s="60">
        <f t="shared" si="2"/>
        <v>0</v>
      </c>
      <c r="M14" s="47">
        <f>SUM(C14:D14,H14:L14)</f>
        <v>0</v>
      </c>
      <c r="N14" s="65">
        <f t="shared" ref="N14" si="4">SUM(N12:N13)</f>
        <v>0</v>
      </c>
      <c r="O14" s="4"/>
      <c r="P14" s="4"/>
      <c r="Q14" s="4"/>
      <c r="R14" s="4"/>
      <c r="S14" s="4"/>
      <c r="T14" s="4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</row>
    <row r="15" spans="1:61" s="36" customFormat="1" ht="21" customHeight="1" x14ac:dyDescent="0.3">
      <c r="A15" s="112" t="s">
        <v>12</v>
      </c>
      <c r="B15" s="18" t="s">
        <v>13</v>
      </c>
      <c r="C15" s="143"/>
      <c r="D15" s="144"/>
      <c r="E15" s="145"/>
      <c r="F15" s="146"/>
      <c r="G15" s="147"/>
      <c r="H15" s="70">
        <f t="shared" si="1"/>
        <v>0</v>
      </c>
      <c r="I15" s="143"/>
      <c r="J15" s="144"/>
      <c r="K15" s="179"/>
      <c r="L15" s="186"/>
      <c r="M15" s="61">
        <f t="shared" ref="M15:M33" si="5">SUM(C15:D15,H15:L15)</f>
        <v>0</v>
      </c>
      <c r="N15" s="201"/>
      <c r="O15" s="4"/>
      <c r="P15" s="4"/>
      <c r="Q15" s="4"/>
      <c r="R15" s="4"/>
      <c r="S15" s="4"/>
      <c r="T15" s="4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</row>
    <row r="16" spans="1:61" s="36" customFormat="1" ht="21" customHeight="1" x14ac:dyDescent="0.3">
      <c r="A16" s="113"/>
      <c r="B16" s="16" t="s">
        <v>14</v>
      </c>
      <c r="C16" s="148"/>
      <c r="D16" s="149"/>
      <c r="E16" s="150"/>
      <c r="F16" s="151"/>
      <c r="G16" s="152"/>
      <c r="H16" s="71">
        <f t="shared" si="1"/>
        <v>0</v>
      </c>
      <c r="I16" s="153"/>
      <c r="J16" s="154"/>
      <c r="K16" s="154"/>
      <c r="L16" s="188"/>
      <c r="M16" s="75">
        <f t="shared" si="5"/>
        <v>0</v>
      </c>
      <c r="N16" s="202"/>
      <c r="O16" s="4"/>
      <c r="P16" s="4"/>
      <c r="Q16" s="4"/>
      <c r="R16" s="4"/>
      <c r="S16" s="4"/>
      <c r="T16" s="4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</row>
    <row r="17" spans="1:61" s="36" customFormat="1" ht="21" customHeight="1" x14ac:dyDescent="0.3">
      <c r="A17" s="113"/>
      <c r="B17" s="16" t="s">
        <v>15</v>
      </c>
      <c r="C17" s="153"/>
      <c r="D17" s="154"/>
      <c r="E17" s="155"/>
      <c r="F17" s="155"/>
      <c r="G17" s="156"/>
      <c r="H17" s="71">
        <f t="shared" si="1"/>
        <v>0</v>
      </c>
      <c r="I17" s="170"/>
      <c r="J17" s="154"/>
      <c r="K17" s="154"/>
      <c r="L17" s="189"/>
      <c r="M17" s="75">
        <f t="shared" si="5"/>
        <v>0</v>
      </c>
      <c r="N17" s="202"/>
      <c r="O17" s="4"/>
      <c r="P17" s="4"/>
      <c r="Q17" s="4"/>
      <c r="R17" s="4"/>
      <c r="S17" s="4"/>
      <c r="T17" s="4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</row>
    <row r="18" spans="1:61" s="36" customFormat="1" ht="21" customHeight="1" x14ac:dyDescent="0.3">
      <c r="A18" s="113"/>
      <c r="B18" s="16" t="s">
        <v>16</v>
      </c>
      <c r="C18" s="153"/>
      <c r="D18" s="157"/>
      <c r="E18" s="150"/>
      <c r="F18" s="158"/>
      <c r="G18" s="152"/>
      <c r="H18" s="72">
        <f t="shared" si="1"/>
        <v>0</v>
      </c>
      <c r="I18" s="153"/>
      <c r="J18" s="154"/>
      <c r="K18" s="154"/>
      <c r="L18" s="189"/>
      <c r="M18" s="75">
        <f t="shared" si="5"/>
        <v>0</v>
      </c>
      <c r="N18" s="202"/>
      <c r="O18" s="4"/>
      <c r="P18" s="4"/>
      <c r="Q18" s="4"/>
      <c r="R18" s="4"/>
      <c r="S18" s="4"/>
      <c r="T18" s="4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</row>
    <row r="19" spans="1:61" s="36" customFormat="1" ht="21" customHeight="1" x14ac:dyDescent="0.3">
      <c r="A19" s="113"/>
      <c r="B19" s="19" t="s">
        <v>17</v>
      </c>
      <c r="C19" s="148"/>
      <c r="D19" s="157"/>
      <c r="E19" s="150"/>
      <c r="F19" s="158"/>
      <c r="G19" s="156"/>
      <c r="H19" s="71">
        <f t="shared" si="1"/>
        <v>0</v>
      </c>
      <c r="I19" s="148"/>
      <c r="J19" s="154"/>
      <c r="K19" s="154"/>
      <c r="L19" s="190"/>
      <c r="M19" s="75">
        <f t="shared" si="5"/>
        <v>0</v>
      </c>
      <c r="N19" s="202"/>
      <c r="O19" s="4"/>
      <c r="P19" s="4"/>
      <c r="Q19" s="4"/>
      <c r="R19" s="4"/>
      <c r="S19" s="4"/>
      <c r="T19" s="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</row>
    <row r="20" spans="1:61" s="36" customFormat="1" ht="21" customHeight="1" x14ac:dyDescent="0.3">
      <c r="A20" s="120"/>
      <c r="B20" s="20" t="s">
        <v>18</v>
      </c>
      <c r="C20" s="153"/>
      <c r="D20" s="159"/>
      <c r="E20" s="150"/>
      <c r="F20" s="160"/>
      <c r="G20" s="156"/>
      <c r="H20" s="72">
        <f t="shared" si="1"/>
        <v>0</v>
      </c>
      <c r="I20" s="170"/>
      <c r="J20" s="154"/>
      <c r="K20" s="154"/>
      <c r="L20" s="188"/>
      <c r="M20" s="75">
        <f t="shared" si="5"/>
        <v>0</v>
      </c>
      <c r="N20" s="202"/>
      <c r="O20" s="4"/>
      <c r="P20" s="4"/>
      <c r="Q20" s="4"/>
      <c r="R20" s="4"/>
      <c r="S20" s="4"/>
      <c r="T20" s="4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</row>
    <row r="21" spans="1:61" s="36" customFormat="1" ht="21" customHeight="1" thickBot="1" x14ac:dyDescent="0.35">
      <c r="A21" s="114"/>
      <c r="B21" s="21" t="s">
        <v>19</v>
      </c>
      <c r="C21" s="161"/>
      <c r="D21" s="162"/>
      <c r="E21" s="163"/>
      <c r="F21" s="164"/>
      <c r="G21" s="165"/>
      <c r="H21" s="73">
        <f>SUM(E21:G21)</f>
        <v>0</v>
      </c>
      <c r="I21" s="191"/>
      <c r="J21" s="192"/>
      <c r="K21" s="192"/>
      <c r="L21" s="193"/>
      <c r="M21" s="74">
        <f t="shared" si="5"/>
        <v>0</v>
      </c>
      <c r="N21" s="203"/>
      <c r="O21" s="4"/>
      <c r="P21" s="4"/>
      <c r="Q21" s="4"/>
      <c r="R21" s="4"/>
      <c r="S21" s="4"/>
      <c r="T21" s="4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</row>
    <row r="22" spans="1:61" s="36" customFormat="1" ht="20.25" customHeight="1" x14ac:dyDescent="0.3">
      <c r="A22" s="115" t="s">
        <v>20</v>
      </c>
      <c r="B22" s="22" t="s">
        <v>21</v>
      </c>
      <c r="C22" s="166"/>
      <c r="D22" s="167"/>
      <c r="E22" s="168"/>
      <c r="F22" s="145"/>
      <c r="G22" s="169"/>
      <c r="H22" s="70">
        <f t="shared" si="1"/>
        <v>0</v>
      </c>
      <c r="I22" s="178"/>
      <c r="J22" s="179"/>
      <c r="K22" s="194"/>
      <c r="L22" s="186"/>
      <c r="M22" s="84">
        <f t="shared" si="5"/>
        <v>0</v>
      </c>
      <c r="N22" s="199"/>
      <c r="O22" s="4"/>
      <c r="P22" s="4"/>
      <c r="Q22" s="4"/>
      <c r="R22" s="4"/>
      <c r="S22" s="4"/>
      <c r="T22" s="4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</row>
    <row r="23" spans="1:61" s="36" customFormat="1" ht="20.25" customHeight="1" x14ac:dyDescent="0.3">
      <c r="A23" s="116"/>
      <c r="B23" s="22" t="s">
        <v>22</v>
      </c>
      <c r="C23" s="170"/>
      <c r="D23" s="159"/>
      <c r="E23" s="171"/>
      <c r="F23" s="172"/>
      <c r="G23" s="156"/>
      <c r="H23" s="79">
        <f t="shared" si="1"/>
        <v>0</v>
      </c>
      <c r="I23" s="153"/>
      <c r="J23" s="154"/>
      <c r="K23" s="154"/>
      <c r="L23" s="195"/>
      <c r="M23" s="83">
        <f t="shared" si="5"/>
        <v>0</v>
      </c>
      <c r="N23" s="204"/>
      <c r="O23" s="4"/>
      <c r="P23" s="4"/>
      <c r="Q23" s="4"/>
      <c r="R23" s="4"/>
      <c r="S23" s="4"/>
      <c r="T23" s="4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</row>
    <row r="24" spans="1:61" s="36" customFormat="1" ht="20.25" customHeight="1" x14ac:dyDescent="0.3">
      <c r="A24" s="116"/>
      <c r="B24" s="16" t="s">
        <v>23</v>
      </c>
      <c r="C24" s="173"/>
      <c r="D24" s="159"/>
      <c r="E24" s="150"/>
      <c r="F24" s="150"/>
      <c r="G24" s="156"/>
      <c r="H24" s="79">
        <f t="shared" si="1"/>
        <v>0</v>
      </c>
      <c r="I24" s="153"/>
      <c r="J24" s="154"/>
      <c r="K24" s="154"/>
      <c r="L24" s="195"/>
      <c r="M24" s="83">
        <f t="shared" si="5"/>
        <v>0</v>
      </c>
      <c r="N24" s="204"/>
      <c r="O24" s="4"/>
      <c r="P24" s="25"/>
      <c r="Q24" s="25"/>
      <c r="R24" s="25"/>
      <c r="S24" s="4"/>
      <c r="T24" s="4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</row>
    <row r="25" spans="1:61" s="36" customFormat="1" ht="20.25" customHeight="1" x14ac:dyDescent="0.3">
      <c r="A25" s="116"/>
      <c r="B25" s="23" t="s">
        <v>24</v>
      </c>
      <c r="C25" s="153"/>
      <c r="D25" s="154"/>
      <c r="E25" s="150"/>
      <c r="F25" s="160"/>
      <c r="G25" s="156"/>
      <c r="H25" s="79">
        <f t="shared" si="1"/>
        <v>0</v>
      </c>
      <c r="I25" s="153"/>
      <c r="J25" s="154"/>
      <c r="K25" s="154"/>
      <c r="L25" s="195"/>
      <c r="M25" s="83">
        <f t="shared" si="5"/>
        <v>0</v>
      </c>
      <c r="N25" s="204"/>
      <c r="O25" s="4"/>
      <c r="P25" s="4"/>
      <c r="Q25" s="25"/>
      <c r="R25" s="4"/>
      <c r="S25" s="4"/>
      <c r="T25" s="4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</row>
    <row r="26" spans="1:61" s="36" customFormat="1" ht="20.25" customHeight="1" thickBot="1" x14ac:dyDescent="0.35">
      <c r="A26" s="117"/>
      <c r="B26" s="24" t="s">
        <v>18</v>
      </c>
      <c r="C26" s="174"/>
      <c r="D26" s="175"/>
      <c r="E26" s="176"/>
      <c r="F26" s="176"/>
      <c r="G26" s="177"/>
      <c r="H26" s="78">
        <f t="shared" si="1"/>
        <v>0</v>
      </c>
      <c r="I26" s="196"/>
      <c r="J26" s="197"/>
      <c r="K26" s="197"/>
      <c r="L26" s="198"/>
      <c r="M26" s="82">
        <f t="shared" si="5"/>
        <v>0</v>
      </c>
      <c r="N26" s="205"/>
      <c r="O26" s="4"/>
      <c r="P26" s="4"/>
      <c r="Q26" s="4"/>
      <c r="R26" s="4"/>
      <c r="S26" s="4"/>
      <c r="T26" s="4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</row>
    <row r="27" spans="1:61" s="36" customFormat="1" ht="21.75" customHeight="1" x14ac:dyDescent="0.3">
      <c r="A27" s="109" t="s">
        <v>25</v>
      </c>
      <c r="B27" s="37" t="s">
        <v>9</v>
      </c>
      <c r="C27" s="38">
        <f>C12+C15+C16+C17+C18+C19+C20+C21</f>
        <v>0</v>
      </c>
      <c r="D27" s="38">
        <f>D12+D15+D16+D17+D18+D19+D20+D21</f>
        <v>0</v>
      </c>
      <c r="E27" s="39">
        <f>E12+E15+E16+E17+E18+E19+E20+E21</f>
        <v>0</v>
      </c>
      <c r="F27" s="39">
        <f t="shared" ref="F27:G27" si="6">F12+F15+F16+F17+F18+F19+F20+F21</f>
        <v>0</v>
      </c>
      <c r="G27" s="39">
        <f t="shared" si="6"/>
        <v>0</v>
      </c>
      <c r="H27" s="81">
        <f>SUM(E27:G27)</f>
        <v>0</v>
      </c>
      <c r="I27" s="38">
        <f>I12+I15+I16+I17+I18+I19+I20+I21</f>
        <v>0</v>
      </c>
      <c r="J27" s="38">
        <f t="shared" ref="J27:L27" si="7">J12+J15+J16+J17+J18+J19+J20+J21</f>
        <v>0</v>
      </c>
      <c r="K27" s="38">
        <f t="shared" si="7"/>
        <v>0</v>
      </c>
      <c r="L27" s="38">
        <f t="shared" si="7"/>
        <v>0</v>
      </c>
      <c r="M27" s="40">
        <f t="shared" si="5"/>
        <v>0</v>
      </c>
      <c r="N27" s="52">
        <f>N12+N15+N16+N17+N18+N19+N20+N21</f>
        <v>0</v>
      </c>
      <c r="O27" s="4"/>
      <c r="P27" s="4"/>
      <c r="Q27" s="4"/>
      <c r="R27" s="25"/>
      <c r="S27" s="4"/>
      <c r="T27" s="4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</row>
    <row r="28" spans="1:61" s="36" customFormat="1" ht="21.75" customHeight="1" x14ac:dyDescent="0.3">
      <c r="A28" s="110"/>
      <c r="B28" s="41" t="s">
        <v>10</v>
      </c>
      <c r="C28" s="42">
        <f t="shared" ref="C28:L28" si="8">C13+C22+C23+C24+C25+C26</f>
        <v>0</v>
      </c>
      <c r="D28" s="42">
        <f>D13+D22+D23+D24+D25+D26</f>
        <v>0</v>
      </c>
      <c r="E28" s="43">
        <f t="shared" si="8"/>
        <v>0</v>
      </c>
      <c r="F28" s="43">
        <f t="shared" si="8"/>
        <v>0</v>
      </c>
      <c r="G28" s="43">
        <f t="shared" si="8"/>
        <v>0</v>
      </c>
      <c r="H28" s="42">
        <f t="shared" si="1"/>
        <v>0</v>
      </c>
      <c r="I28" s="42">
        <f t="shared" si="8"/>
        <v>0</v>
      </c>
      <c r="J28" s="42">
        <f t="shared" si="8"/>
        <v>0</v>
      </c>
      <c r="K28" s="42">
        <f t="shared" si="8"/>
        <v>0</v>
      </c>
      <c r="L28" s="42">
        <f t="shared" si="8"/>
        <v>0</v>
      </c>
      <c r="M28" s="40">
        <f t="shared" si="5"/>
        <v>0</v>
      </c>
      <c r="N28" s="53">
        <f>N13+N22+N23+N24+N25+N26</f>
        <v>0</v>
      </c>
      <c r="O28" s="4"/>
      <c r="P28" s="4"/>
      <c r="Q28" s="4"/>
      <c r="R28" s="25"/>
      <c r="S28" s="25"/>
      <c r="T28" s="4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</row>
    <row r="29" spans="1:61" s="36" customFormat="1" ht="21.75" customHeight="1" thickBot="1" x14ac:dyDescent="0.35">
      <c r="A29" s="111"/>
      <c r="B29" s="44" t="s">
        <v>11</v>
      </c>
      <c r="C29" s="45">
        <f t="shared" ref="C29:L29" si="9">C27+C28</f>
        <v>0</v>
      </c>
      <c r="D29" s="45">
        <f t="shared" si="9"/>
        <v>0</v>
      </c>
      <c r="E29" s="46">
        <f t="shared" si="9"/>
        <v>0</v>
      </c>
      <c r="F29" s="46">
        <f t="shared" si="9"/>
        <v>0</v>
      </c>
      <c r="G29" s="46">
        <f t="shared" si="9"/>
        <v>0</v>
      </c>
      <c r="H29" s="80">
        <f t="shared" si="1"/>
        <v>0</v>
      </c>
      <c r="I29" s="45">
        <f t="shared" si="9"/>
        <v>0</v>
      </c>
      <c r="J29" s="45">
        <f t="shared" si="9"/>
        <v>0</v>
      </c>
      <c r="K29" s="45">
        <f t="shared" si="9"/>
        <v>0</v>
      </c>
      <c r="L29" s="45">
        <f t="shared" si="9"/>
        <v>0</v>
      </c>
      <c r="M29" s="47">
        <f>SUM(C29:D29,H29:L29)</f>
        <v>0</v>
      </c>
      <c r="N29" s="54">
        <f t="shared" ref="N29" si="10">N27+N28</f>
        <v>0</v>
      </c>
      <c r="O29" s="4"/>
      <c r="P29" s="4"/>
      <c r="Q29" s="4"/>
      <c r="R29" s="4"/>
      <c r="S29" s="4"/>
      <c r="T29" s="4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</row>
    <row r="30" spans="1:61" s="36" customFormat="1" ht="21.75" customHeight="1" x14ac:dyDescent="0.3">
      <c r="A30" s="112" t="s">
        <v>26</v>
      </c>
      <c r="B30" s="22" t="s">
        <v>27</v>
      </c>
      <c r="C30" s="178">
        <v>0</v>
      </c>
      <c r="D30" s="179"/>
      <c r="E30" s="146"/>
      <c r="F30" s="146"/>
      <c r="G30" s="147"/>
      <c r="H30" s="70">
        <f t="shared" si="1"/>
        <v>0</v>
      </c>
      <c r="I30" s="178"/>
      <c r="J30" s="179"/>
      <c r="K30" s="179"/>
      <c r="L30" s="186"/>
      <c r="M30" s="84">
        <f t="shared" si="5"/>
        <v>0</v>
      </c>
      <c r="N30" s="199"/>
      <c r="O30" s="4"/>
      <c r="P30" s="4"/>
      <c r="Q30" s="4"/>
      <c r="R30" s="4"/>
      <c r="S30" s="4"/>
      <c r="T30" s="4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</row>
    <row r="31" spans="1:61" s="36" customFormat="1" ht="20.25" customHeight="1" x14ac:dyDescent="0.3">
      <c r="A31" s="113"/>
      <c r="B31" s="20" t="s">
        <v>28</v>
      </c>
      <c r="C31" s="153">
        <v>0</v>
      </c>
      <c r="D31" s="180"/>
      <c r="E31" s="150"/>
      <c r="F31" s="181"/>
      <c r="G31" s="182"/>
      <c r="H31" s="79">
        <f t="shared" si="1"/>
        <v>0</v>
      </c>
      <c r="I31" s="153"/>
      <c r="J31" s="180"/>
      <c r="K31" s="154"/>
      <c r="L31" s="187"/>
      <c r="M31" s="75">
        <f t="shared" si="5"/>
        <v>0</v>
      </c>
      <c r="N31" s="200"/>
      <c r="O31" s="4"/>
      <c r="P31" s="4"/>
      <c r="Q31" s="4"/>
      <c r="R31" s="4"/>
      <c r="S31" s="4"/>
      <c r="T31" s="4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</row>
    <row r="32" spans="1:61" s="36" customFormat="1" ht="20.25" customHeight="1" x14ac:dyDescent="0.3">
      <c r="A32" s="113"/>
      <c r="B32" s="20" t="s">
        <v>29</v>
      </c>
      <c r="C32" s="183">
        <v>0</v>
      </c>
      <c r="D32" s="180"/>
      <c r="E32" s="150"/>
      <c r="F32" s="181"/>
      <c r="G32" s="184"/>
      <c r="H32" s="79">
        <f t="shared" si="1"/>
        <v>0</v>
      </c>
      <c r="I32" s="153"/>
      <c r="J32" s="180"/>
      <c r="K32" s="154"/>
      <c r="L32" s="187"/>
      <c r="M32" s="75">
        <f t="shared" si="5"/>
        <v>0</v>
      </c>
      <c r="N32" s="200"/>
      <c r="O32" s="4"/>
      <c r="P32" s="4"/>
      <c r="Q32" s="4"/>
      <c r="R32" s="4"/>
      <c r="S32" s="4"/>
      <c r="T32" s="4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</row>
    <row r="33" spans="1:61" s="36" customFormat="1" ht="18" customHeight="1" thickBot="1" x14ac:dyDescent="0.35">
      <c r="A33" s="114"/>
      <c r="B33" s="24" t="s">
        <v>30</v>
      </c>
      <c r="C33" s="185">
        <v>0</v>
      </c>
      <c r="D33" s="88">
        <f t="shared" ref="D33:L33" si="11">D18+D22</f>
        <v>0</v>
      </c>
      <c r="E33" s="89">
        <f t="shared" si="11"/>
        <v>0</v>
      </c>
      <c r="F33" s="89">
        <f>F18+F22</f>
        <v>0</v>
      </c>
      <c r="G33" s="87">
        <f t="shared" si="11"/>
        <v>0</v>
      </c>
      <c r="H33" s="78">
        <f t="shared" si="1"/>
        <v>0</v>
      </c>
      <c r="I33" s="90">
        <f t="shared" si="11"/>
        <v>0</v>
      </c>
      <c r="J33" s="88">
        <f t="shared" si="11"/>
        <v>0</v>
      </c>
      <c r="K33" s="88">
        <f t="shared" si="11"/>
        <v>0</v>
      </c>
      <c r="L33" s="86">
        <f t="shared" si="11"/>
        <v>0</v>
      </c>
      <c r="M33" s="82">
        <f t="shared" si="5"/>
        <v>0</v>
      </c>
      <c r="N33" s="85">
        <f t="shared" ref="N33" si="12">N18+N22</f>
        <v>0</v>
      </c>
      <c r="O33" s="4"/>
      <c r="P33" s="4"/>
      <c r="Q33" s="4"/>
      <c r="R33" s="4"/>
      <c r="S33" s="4"/>
      <c r="T33" s="4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</row>
    <row r="34" spans="1:61" s="36" customFormat="1" ht="20.25" customHeight="1" x14ac:dyDescent="0.25">
      <c r="A34" s="4"/>
      <c r="B34" s="18" t="s">
        <v>31</v>
      </c>
      <c r="C34" s="99" t="str">
        <f t="shared" ref="C34:L34" si="13">IF(C18+C22=C33,"","Viga")</f>
        <v/>
      </c>
      <c r="D34" s="101" t="str">
        <f t="shared" si="13"/>
        <v/>
      </c>
      <c r="E34" s="102" t="str">
        <f t="shared" si="13"/>
        <v/>
      </c>
      <c r="F34" s="102" t="str">
        <f t="shared" si="13"/>
        <v/>
      </c>
      <c r="G34" s="100" t="str">
        <f t="shared" si="13"/>
        <v/>
      </c>
      <c r="H34" s="91" t="str">
        <f t="shared" si="13"/>
        <v/>
      </c>
      <c r="I34" s="99" t="str">
        <f t="shared" si="13"/>
        <v/>
      </c>
      <c r="J34" s="101" t="str">
        <f t="shared" si="13"/>
        <v/>
      </c>
      <c r="K34" s="101" t="str">
        <f t="shared" si="13"/>
        <v/>
      </c>
      <c r="L34" s="103" t="str">
        <f t="shared" si="13"/>
        <v/>
      </c>
      <c r="M34" s="26"/>
      <c r="N34" s="97" t="str">
        <f t="shared" ref="N34" si="14">IF(N18+N22=N33,"","Viga")</f>
        <v/>
      </c>
      <c r="O34" s="4"/>
      <c r="P34" s="4"/>
      <c r="Q34" s="4"/>
      <c r="R34" s="4"/>
      <c r="S34" s="4"/>
      <c r="T34" s="4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</row>
    <row r="35" spans="1:61" s="36" customFormat="1" ht="19.5" customHeight="1" x14ac:dyDescent="0.25">
      <c r="A35" s="4"/>
      <c r="B35" s="16" t="s">
        <v>32</v>
      </c>
      <c r="C35" s="94" t="str">
        <f t="shared" ref="C35:L35" si="15">IF(C30-C31-C32=-C17-C23,"","Viga")</f>
        <v/>
      </c>
      <c r="D35" s="92" t="str">
        <f t="shared" si="15"/>
        <v/>
      </c>
      <c r="E35" s="93" t="str">
        <f>IF(E30-E31-E32=-E17-E23,"","Viga")</f>
        <v/>
      </c>
      <c r="F35" s="93" t="str">
        <f t="shared" ref="F35:G35" si="16">IF(F30-F31-F32=-F17-F23,"","Viga")</f>
        <v/>
      </c>
      <c r="G35" s="93" t="str">
        <f t="shared" si="16"/>
        <v/>
      </c>
      <c r="H35" s="79" t="str">
        <f t="shared" si="15"/>
        <v/>
      </c>
      <c r="I35" s="92" t="str">
        <f t="shared" si="15"/>
        <v/>
      </c>
      <c r="J35" s="92" t="str">
        <f t="shared" si="15"/>
        <v/>
      </c>
      <c r="K35" s="92" t="str">
        <f t="shared" si="15"/>
        <v/>
      </c>
      <c r="L35" s="96" t="str">
        <f t="shared" si="15"/>
        <v/>
      </c>
      <c r="M35" s="26"/>
      <c r="N35" s="98" t="str">
        <f t="shared" ref="N35" si="17">IF(N30-N31-N32=-N17-N23,"","Viga")</f>
        <v/>
      </c>
      <c r="O35" s="4"/>
      <c r="P35" s="4"/>
      <c r="Q35" s="4"/>
      <c r="R35" s="4"/>
      <c r="S35" s="4"/>
      <c r="T35" s="4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</row>
    <row r="36" spans="1:61" s="36" customFormat="1" ht="17.25" customHeight="1" x14ac:dyDescent="0.25">
      <c r="A36" s="4"/>
      <c r="B36" s="16" t="s">
        <v>33</v>
      </c>
      <c r="C36" s="94" t="str">
        <f t="shared" ref="C36:L36" si="18">IF(MAX(C17,C18,C19,C24,C31,C33)&gt;0,"Märgi viga","")</f>
        <v/>
      </c>
      <c r="D36" s="92" t="str">
        <f t="shared" si="18"/>
        <v/>
      </c>
      <c r="E36" s="93" t="str">
        <f t="shared" si="18"/>
        <v/>
      </c>
      <c r="F36" s="93" t="str">
        <f t="shared" si="18"/>
        <v/>
      </c>
      <c r="G36" s="93" t="str">
        <f t="shared" si="18"/>
        <v/>
      </c>
      <c r="H36" s="79" t="str">
        <f>IF(MAX(H17,H18,H19,H24,H31,H33)&gt;0,"Märgi viga","")</f>
        <v/>
      </c>
      <c r="I36" s="92" t="str">
        <f t="shared" si="18"/>
        <v/>
      </c>
      <c r="J36" s="92" t="str">
        <f t="shared" si="18"/>
        <v/>
      </c>
      <c r="K36" s="92" t="str">
        <f t="shared" si="18"/>
        <v/>
      </c>
      <c r="L36" s="96" t="str">
        <f t="shared" si="18"/>
        <v/>
      </c>
      <c r="M36" s="26"/>
      <c r="N36" s="98" t="str">
        <f t="shared" ref="N36" si="19">IF(MAX(N17,N18,N19,N24,N31,N33)&gt;0,"Märgi viga","")</f>
        <v/>
      </c>
      <c r="O36" s="4"/>
      <c r="P36" s="4"/>
      <c r="Q36" s="4"/>
      <c r="R36" s="4"/>
      <c r="S36" s="4"/>
      <c r="T36" s="4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</row>
    <row r="37" spans="1:61" s="36" customFormat="1" ht="17.25" customHeight="1" x14ac:dyDescent="0.25">
      <c r="A37" s="4"/>
      <c r="B37" s="16" t="s">
        <v>34</v>
      </c>
      <c r="C37" s="104" t="str">
        <f t="shared" ref="C37:L37" si="20">IF(MIN(C15,C16,C22,C23,C25,C30,C32)&lt;0,"Märgi viga","")</f>
        <v/>
      </c>
      <c r="D37" s="107" t="str">
        <f t="shared" si="20"/>
        <v/>
      </c>
      <c r="E37" s="108" t="str">
        <f t="shared" si="20"/>
        <v/>
      </c>
      <c r="F37" s="108" t="str">
        <f t="shared" si="20"/>
        <v/>
      </c>
      <c r="G37" s="106" t="str">
        <f t="shared" si="20"/>
        <v/>
      </c>
      <c r="H37" s="62" t="str">
        <f t="shared" si="20"/>
        <v/>
      </c>
      <c r="I37" s="104" t="str">
        <f t="shared" si="20"/>
        <v/>
      </c>
      <c r="J37" s="105" t="str">
        <f t="shared" si="20"/>
        <v/>
      </c>
      <c r="K37" s="105" t="str">
        <f t="shared" si="20"/>
        <v/>
      </c>
      <c r="L37" s="95" t="str">
        <f t="shared" si="20"/>
        <v/>
      </c>
      <c r="M37" s="26"/>
      <c r="N37" s="66" t="str">
        <f t="shared" ref="N37" si="21">IF(MIN(N15,N16,N22,N23,N25,N30,N32)&lt;0,"Märgi viga","")</f>
        <v/>
      </c>
      <c r="O37" s="4"/>
      <c r="P37" s="4"/>
      <c r="Q37" s="4"/>
      <c r="R37" s="4"/>
      <c r="S37" s="4"/>
      <c r="T37" s="4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</row>
    <row r="38" spans="1:61" s="36" customFormat="1" ht="17.25" customHeight="1" x14ac:dyDescent="0.3">
      <c r="A38" s="4"/>
      <c r="B38" s="16" t="s">
        <v>35</v>
      </c>
      <c r="C38" s="63">
        <f t="shared" ref="C38:L38" si="22">C29-C14-C24</f>
        <v>0</v>
      </c>
      <c r="D38" s="63">
        <f t="shared" si="22"/>
        <v>0</v>
      </c>
      <c r="E38" s="57">
        <f t="shared" si="22"/>
        <v>0</v>
      </c>
      <c r="F38" s="57">
        <f t="shared" si="22"/>
        <v>0</v>
      </c>
      <c r="G38" s="57">
        <f t="shared" si="22"/>
        <v>0</v>
      </c>
      <c r="H38" s="63">
        <f t="shared" si="22"/>
        <v>0</v>
      </c>
      <c r="I38" s="63">
        <f t="shared" si="22"/>
        <v>0</v>
      </c>
      <c r="J38" s="63">
        <f t="shared" si="22"/>
        <v>0</v>
      </c>
      <c r="K38" s="63">
        <f t="shared" si="22"/>
        <v>0</v>
      </c>
      <c r="L38" s="63">
        <f t="shared" si="22"/>
        <v>0</v>
      </c>
      <c r="M38" s="64">
        <f>SUM(C38:L38)</f>
        <v>0</v>
      </c>
      <c r="N38" s="67">
        <f t="shared" ref="N38" si="23">N29-N14-N24</f>
        <v>0</v>
      </c>
      <c r="O38" s="4"/>
      <c r="P38" s="4"/>
      <c r="Q38" s="4"/>
      <c r="R38" s="4"/>
      <c r="S38" s="4"/>
      <c r="T38" s="4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</row>
    <row r="39" spans="1:61" s="36" customFormat="1" ht="15.75" customHeight="1" x14ac:dyDescent="0.25">
      <c r="A39" s="4"/>
      <c r="B39" s="4"/>
      <c r="C39" s="4"/>
      <c r="D39" s="4"/>
      <c r="E39" s="48"/>
      <c r="F39" s="48"/>
      <c r="G39" s="48"/>
      <c r="H39" s="4"/>
      <c r="I39" s="4"/>
      <c r="J39" s="4"/>
      <c r="K39" s="4"/>
      <c r="L39" s="4"/>
      <c r="M39" s="4"/>
      <c r="N39" s="49"/>
      <c r="O39" s="4"/>
      <c r="P39" s="4"/>
      <c r="Q39" s="4"/>
      <c r="R39" s="4"/>
      <c r="S39" s="4"/>
      <c r="T39" s="4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</row>
    <row r="40" spans="1:61" s="36" customFormat="1" ht="15.75" customHeight="1" x14ac:dyDescent="0.25">
      <c r="A40" s="4"/>
      <c r="B40" s="4"/>
      <c r="C40" s="4"/>
      <c r="D40" s="4"/>
      <c r="E40" s="48"/>
      <c r="F40" s="48"/>
      <c r="G40" s="48"/>
      <c r="H40" s="4"/>
      <c r="I40" s="4"/>
      <c r="J40" s="4"/>
      <c r="K40" s="4"/>
      <c r="L40" s="4"/>
      <c r="M40" s="68"/>
      <c r="N40" s="4"/>
      <c r="O40" s="4"/>
      <c r="P40" s="4"/>
      <c r="Q40" s="4"/>
      <c r="R40" s="4"/>
      <c r="S40" s="4"/>
      <c r="T40" s="4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</row>
    <row r="41" spans="1:61" s="36" customFormat="1" ht="15.75" hidden="1" customHeight="1" outlineLevel="1" x14ac:dyDescent="0.3">
      <c r="A41" s="4"/>
      <c r="B41" s="50" t="s">
        <v>50</v>
      </c>
      <c r="C41" s="42">
        <f>SUM(C15,C21)</f>
        <v>0</v>
      </c>
      <c r="D41" s="42">
        <f t="shared" ref="D41:N41" si="24">SUM(D15,D21)</f>
        <v>0</v>
      </c>
      <c r="E41" s="43">
        <f t="shared" si="24"/>
        <v>0</v>
      </c>
      <c r="F41" s="43">
        <f t="shared" si="24"/>
        <v>0</v>
      </c>
      <c r="G41" s="43">
        <f t="shared" si="24"/>
        <v>0</v>
      </c>
      <c r="H41" s="42">
        <f t="shared" si="24"/>
        <v>0</v>
      </c>
      <c r="I41" s="42">
        <f t="shared" si="24"/>
        <v>0</v>
      </c>
      <c r="J41" s="42">
        <f t="shared" si="24"/>
        <v>0</v>
      </c>
      <c r="K41" s="42">
        <f t="shared" si="24"/>
        <v>0</v>
      </c>
      <c r="L41" s="42">
        <f t="shared" si="24"/>
        <v>0</v>
      </c>
      <c r="M41" s="40">
        <f>SUM(M15,M21)</f>
        <v>0</v>
      </c>
      <c r="N41" s="53">
        <f t="shared" si="24"/>
        <v>0</v>
      </c>
      <c r="O41" s="4"/>
      <c r="P41" s="4"/>
      <c r="Q41" s="4"/>
      <c r="R41" s="4"/>
      <c r="S41" s="4"/>
      <c r="T41" s="4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</row>
    <row r="42" spans="1:61" s="36" customFormat="1" ht="15.75" hidden="1" customHeight="1" outlineLevel="1" x14ac:dyDescent="0.3">
      <c r="A42" s="4"/>
      <c r="B42" s="50" t="s">
        <v>51</v>
      </c>
      <c r="C42" s="42">
        <f>SUM(C17,C23)</f>
        <v>0</v>
      </c>
      <c r="D42" s="42">
        <f>SUM(D17,D23)</f>
        <v>0</v>
      </c>
      <c r="E42" s="43">
        <f t="shared" ref="E42:N42" si="25">SUM(E17,E23)</f>
        <v>0</v>
      </c>
      <c r="F42" s="43">
        <f t="shared" si="25"/>
        <v>0</v>
      </c>
      <c r="G42" s="43">
        <f t="shared" si="25"/>
        <v>0</v>
      </c>
      <c r="H42" s="42">
        <f t="shared" si="25"/>
        <v>0</v>
      </c>
      <c r="I42" s="42">
        <f t="shared" si="25"/>
        <v>0</v>
      </c>
      <c r="J42" s="42">
        <f t="shared" si="25"/>
        <v>0</v>
      </c>
      <c r="K42" s="42">
        <f t="shared" si="25"/>
        <v>0</v>
      </c>
      <c r="L42" s="42">
        <f t="shared" si="25"/>
        <v>0</v>
      </c>
      <c r="M42" s="40">
        <f t="shared" si="25"/>
        <v>0</v>
      </c>
      <c r="N42" s="53">
        <f t="shared" si="25"/>
        <v>0</v>
      </c>
      <c r="O42" s="4"/>
      <c r="P42" s="4"/>
      <c r="Q42" s="4"/>
      <c r="R42" s="4"/>
      <c r="S42" s="4"/>
      <c r="T42" s="4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</row>
    <row r="43" spans="1:61" s="36" customFormat="1" ht="15.75" hidden="1" customHeight="1" outlineLevel="1" x14ac:dyDescent="0.3">
      <c r="A43" s="4"/>
      <c r="B43" s="50" t="s">
        <v>52</v>
      </c>
      <c r="C43" s="42">
        <f>SUM(C24)</f>
        <v>0</v>
      </c>
      <c r="D43" s="42">
        <f t="shared" ref="D43:N43" si="26">SUM(D24)</f>
        <v>0</v>
      </c>
      <c r="E43" s="43">
        <f t="shared" si="26"/>
        <v>0</v>
      </c>
      <c r="F43" s="43">
        <f t="shared" si="26"/>
        <v>0</v>
      </c>
      <c r="G43" s="43">
        <f t="shared" si="26"/>
        <v>0</v>
      </c>
      <c r="H43" s="42">
        <f t="shared" si="26"/>
        <v>0</v>
      </c>
      <c r="I43" s="42">
        <f t="shared" si="26"/>
        <v>0</v>
      </c>
      <c r="J43" s="42">
        <f t="shared" si="26"/>
        <v>0</v>
      </c>
      <c r="K43" s="42">
        <f t="shared" si="26"/>
        <v>0</v>
      </c>
      <c r="L43" s="42">
        <f t="shared" si="26"/>
        <v>0</v>
      </c>
      <c r="M43" s="40">
        <f t="shared" si="26"/>
        <v>0</v>
      </c>
      <c r="N43" s="53">
        <f t="shared" si="26"/>
        <v>0</v>
      </c>
      <c r="O43" s="4"/>
      <c r="P43" s="4"/>
      <c r="Q43" s="4"/>
      <c r="R43" s="4"/>
      <c r="S43" s="4"/>
      <c r="T43" s="4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</row>
    <row r="44" spans="1:61" s="36" customFormat="1" ht="15.75" hidden="1" customHeight="1" outlineLevel="1" x14ac:dyDescent="0.3">
      <c r="A44" s="4"/>
      <c r="B44" s="50" t="s">
        <v>53</v>
      </c>
      <c r="C44" s="42">
        <f>C33</f>
        <v>0</v>
      </c>
      <c r="D44" s="42">
        <f t="shared" ref="D44:N44" si="27">D33</f>
        <v>0</v>
      </c>
      <c r="E44" s="43">
        <f t="shared" si="27"/>
        <v>0</v>
      </c>
      <c r="F44" s="43">
        <f t="shared" si="27"/>
        <v>0</v>
      </c>
      <c r="G44" s="43">
        <f t="shared" si="27"/>
        <v>0</v>
      </c>
      <c r="H44" s="42">
        <f t="shared" si="27"/>
        <v>0</v>
      </c>
      <c r="I44" s="42">
        <f t="shared" si="27"/>
        <v>0</v>
      </c>
      <c r="J44" s="42">
        <f t="shared" si="27"/>
        <v>0</v>
      </c>
      <c r="K44" s="42">
        <f t="shared" si="27"/>
        <v>0</v>
      </c>
      <c r="L44" s="42">
        <f t="shared" si="27"/>
        <v>0</v>
      </c>
      <c r="M44" s="40">
        <f t="shared" si="27"/>
        <v>0</v>
      </c>
      <c r="N44" s="53">
        <f t="shared" si="27"/>
        <v>0</v>
      </c>
      <c r="O44" s="4"/>
      <c r="P44" s="4"/>
      <c r="Q44" s="4"/>
      <c r="R44" s="4"/>
      <c r="S44" s="4"/>
      <c r="T44" s="4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</row>
    <row r="45" spans="1:61" s="36" customFormat="1" ht="15.75" hidden="1" customHeight="1" outlineLevel="1" x14ac:dyDescent="0.3">
      <c r="A45" s="4"/>
      <c r="B45" s="50" t="s">
        <v>54</v>
      </c>
      <c r="C45" s="42">
        <f>SUM(C20,C26)</f>
        <v>0</v>
      </c>
      <c r="D45" s="42">
        <f t="shared" ref="D45:N45" si="28">SUM(D20,D26)</f>
        <v>0</v>
      </c>
      <c r="E45" s="43">
        <f t="shared" si="28"/>
        <v>0</v>
      </c>
      <c r="F45" s="43">
        <f t="shared" si="28"/>
        <v>0</v>
      </c>
      <c r="G45" s="43">
        <f t="shared" si="28"/>
        <v>0</v>
      </c>
      <c r="H45" s="42">
        <f t="shared" si="28"/>
        <v>0</v>
      </c>
      <c r="I45" s="42">
        <f t="shared" si="28"/>
        <v>0</v>
      </c>
      <c r="J45" s="42">
        <f t="shared" si="28"/>
        <v>0</v>
      </c>
      <c r="K45" s="42">
        <f t="shared" si="28"/>
        <v>0</v>
      </c>
      <c r="L45" s="42">
        <f t="shared" si="28"/>
        <v>0</v>
      </c>
      <c r="M45" s="40">
        <f t="shared" si="28"/>
        <v>0</v>
      </c>
      <c r="N45" s="53">
        <f t="shared" si="28"/>
        <v>0</v>
      </c>
      <c r="O45" s="4"/>
      <c r="P45" s="4"/>
      <c r="Q45" s="4"/>
      <c r="R45" s="4"/>
      <c r="S45" s="4"/>
      <c r="T45" s="4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</row>
    <row r="46" spans="1:61" s="36" customFormat="1" ht="15.75" hidden="1" customHeight="1" outlineLevel="1" x14ac:dyDescent="0.3">
      <c r="A46" s="4"/>
      <c r="B46" s="41"/>
      <c r="C46" s="42"/>
      <c r="D46" s="42"/>
      <c r="E46" s="43"/>
      <c r="F46" s="43"/>
      <c r="G46" s="43"/>
      <c r="H46" s="42"/>
      <c r="I46" s="42"/>
      <c r="J46" s="42"/>
      <c r="K46" s="42"/>
      <c r="L46" s="42"/>
      <c r="M46" s="40"/>
      <c r="N46" s="53"/>
      <c r="O46" s="4"/>
      <c r="P46" s="4"/>
      <c r="Q46" s="4"/>
      <c r="R46" s="4"/>
      <c r="S46" s="4"/>
      <c r="T46" s="4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</row>
    <row r="47" spans="1:61" s="36" customFormat="1" ht="15.75" customHeight="1" collapsed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9"/>
      <c r="O47" s="4"/>
      <c r="P47" s="4"/>
      <c r="Q47" s="4"/>
      <c r="R47" s="4"/>
      <c r="S47" s="4"/>
      <c r="T47" s="4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</row>
    <row r="48" spans="1:61" s="36" customFormat="1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9"/>
      <c r="O48" s="4"/>
      <c r="P48" s="4"/>
      <c r="Q48" s="4"/>
      <c r="R48" s="4"/>
      <c r="S48" s="4"/>
      <c r="T48" s="4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</row>
    <row r="49" spans="1:61" s="36" customFormat="1" ht="15.75" customHeight="1" x14ac:dyDescent="0.25">
      <c r="A49" s="14" t="s">
        <v>36</v>
      </c>
      <c r="B49" s="14"/>
      <c r="C49" s="14"/>
      <c r="D49" s="14"/>
      <c r="E49" s="14"/>
      <c r="F49" s="14"/>
      <c r="G49" s="14"/>
      <c r="H49" s="27"/>
      <c r="I49" s="14"/>
      <c r="J49" s="14"/>
      <c r="K49" s="14"/>
      <c r="L49" s="14"/>
      <c r="M49" s="14"/>
      <c r="N49" s="49"/>
      <c r="O49" s="4"/>
      <c r="P49" s="4"/>
      <c r="Q49" s="4"/>
      <c r="R49" s="4"/>
      <c r="S49" s="4"/>
      <c r="T49" s="4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</row>
    <row r="50" spans="1:61" s="36" customFormat="1" ht="15.75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49"/>
      <c r="O50" s="4"/>
      <c r="P50" s="4"/>
      <c r="Q50" s="4"/>
      <c r="R50" s="4"/>
      <c r="S50" s="4"/>
      <c r="T50" s="4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</row>
    <row r="51" spans="1:61" s="36" customFormat="1" ht="15.75" customHeight="1" x14ac:dyDescent="0.25">
      <c r="A51" s="14"/>
      <c r="B51" s="14" t="s">
        <v>37</v>
      </c>
      <c r="C51" s="27">
        <f>M14+N14</f>
        <v>0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49"/>
      <c r="O51" s="4"/>
      <c r="P51" s="4"/>
      <c r="Q51" s="4"/>
      <c r="R51" s="4"/>
      <c r="S51" s="4"/>
      <c r="T51" s="4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</row>
    <row r="52" spans="1:61" s="36" customFormat="1" ht="15.75" customHeight="1" x14ac:dyDescent="0.25">
      <c r="A52" s="14"/>
      <c r="B52" s="14" t="s">
        <v>38</v>
      </c>
      <c r="C52" s="28">
        <f>M29+N29</f>
        <v>0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49"/>
      <c r="O52" s="4"/>
      <c r="P52" s="4"/>
      <c r="Q52" s="4"/>
      <c r="R52" s="4"/>
      <c r="S52" s="4"/>
      <c r="T52" s="4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</row>
    <row r="53" spans="1:61" s="36" customFormat="1" ht="15.75" customHeight="1" x14ac:dyDescent="0.25">
      <c r="A53" s="14"/>
      <c r="B53" s="14" t="s">
        <v>39</v>
      </c>
      <c r="C53" s="27">
        <f>C51-C52</f>
        <v>0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49"/>
      <c r="O53" s="4"/>
      <c r="P53" s="4"/>
      <c r="Q53" s="4"/>
      <c r="R53" s="4"/>
      <c r="S53" s="4"/>
      <c r="T53" s="4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</row>
    <row r="54" spans="1:61" s="36" customFormat="1" ht="15.75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29"/>
      <c r="N54" s="49"/>
      <c r="O54" s="4"/>
      <c r="P54" s="4"/>
      <c r="Q54" s="4"/>
      <c r="R54" s="4"/>
      <c r="S54" s="4"/>
      <c r="T54" s="4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</row>
    <row r="55" spans="1:61" s="36" customFormat="1" ht="15.75" customHeight="1" x14ac:dyDescent="0.25">
      <c r="A55" s="14"/>
      <c r="B55" s="14" t="s">
        <v>40</v>
      </c>
      <c r="C55" s="27">
        <f>-M24-N24</f>
        <v>0</v>
      </c>
      <c r="D55" s="14"/>
      <c r="E55" s="14"/>
      <c r="F55" s="14"/>
      <c r="G55" s="14"/>
      <c r="H55" s="14"/>
      <c r="I55" s="14"/>
      <c r="J55" s="14"/>
      <c r="K55" s="14"/>
      <c r="L55" s="14"/>
      <c r="M55" s="30"/>
      <c r="N55" s="49"/>
      <c r="O55" s="4"/>
      <c r="P55" s="4"/>
      <c r="Q55" s="4"/>
      <c r="R55" s="4"/>
      <c r="S55" s="4"/>
      <c r="T55" s="4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</row>
    <row r="56" spans="1:61" s="36" customFormat="1" ht="15.75" customHeight="1" x14ac:dyDescent="0.25">
      <c r="A56" s="14"/>
      <c r="B56" s="14" t="s">
        <v>41</v>
      </c>
      <c r="C56" s="27">
        <f>M30+N30</f>
        <v>0</v>
      </c>
      <c r="D56" s="14"/>
      <c r="E56" s="14"/>
      <c r="F56" s="14"/>
      <c r="G56" s="14"/>
      <c r="H56" s="14"/>
      <c r="I56" s="14"/>
      <c r="J56" s="14"/>
      <c r="K56" s="14"/>
      <c r="L56" s="14"/>
      <c r="M56" s="29"/>
      <c r="N56" s="49"/>
      <c r="O56" s="4"/>
      <c r="P56" s="4"/>
      <c r="Q56" s="4"/>
      <c r="R56" s="4"/>
      <c r="S56" s="4"/>
      <c r="T56" s="4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</row>
    <row r="57" spans="1:61" s="36" customFormat="1" ht="15.75" customHeight="1" x14ac:dyDescent="0.25">
      <c r="A57" s="14"/>
      <c r="B57" s="14" t="s">
        <v>42</v>
      </c>
      <c r="C57" s="27">
        <f>-M32-N32</f>
        <v>0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49"/>
      <c r="O57" s="4"/>
      <c r="P57" s="4"/>
      <c r="Q57" s="4"/>
      <c r="R57" s="4"/>
      <c r="S57" s="4"/>
      <c r="T57" s="4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</row>
    <row r="58" spans="1:61" s="36" customFormat="1" ht="15.75" customHeight="1" x14ac:dyDescent="0.25">
      <c r="A58" s="14"/>
      <c r="B58" s="14" t="s">
        <v>43</v>
      </c>
      <c r="C58" s="27">
        <f>-M31-N31</f>
        <v>0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49"/>
      <c r="O58" s="4"/>
      <c r="P58" s="4"/>
      <c r="Q58" s="4"/>
      <c r="R58" s="4"/>
      <c r="S58" s="4"/>
      <c r="T58" s="4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</row>
    <row r="59" spans="1:61" s="36" customFormat="1" ht="15.75" customHeight="1" x14ac:dyDescent="0.25">
      <c r="A59" s="14"/>
      <c r="B59" s="14" t="s">
        <v>44</v>
      </c>
      <c r="C59" s="27">
        <f>-M33-N33</f>
        <v>0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49"/>
      <c r="O59" s="4"/>
      <c r="P59" s="4"/>
      <c r="Q59" s="4"/>
      <c r="R59" s="4"/>
      <c r="S59" s="4"/>
      <c r="T59" s="4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</row>
    <row r="60" spans="1:61" s="36" customFormat="1" ht="15.75" customHeight="1" x14ac:dyDescent="0.25">
      <c r="A60" s="14"/>
      <c r="B60" s="14" t="s">
        <v>45</v>
      </c>
      <c r="C60" s="27">
        <f>-M15-N15</f>
        <v>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49"/>
      <c r="O60" s="4"/>
      <c r="P60" s="4"/>
      <c r="Q60" s="4"/>
      <c r="R60" s="4"/>
      <c r="S60" s="4"/>
      <c r="T60" s="4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</row>
    <row r="61" spans="1:61" s="36" customFormat="1" ht="13.8" x14ac:dyDescent="0.25">
      <c r="A61" s="14"/>
      <c r="B61" s="14" t="s">
        <v>46</v>
      </c>
      <c r="C61" s="31">
        <f>-M21-N21</f>
        <v>0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49"/>
      <c r="O61" s="4"/>
      <c r="P61" s="4"/>
      <c r="Q61" s="4"/>
      <c r="R61" s="4"/>
      <c r="S61" s="4"/>
      <c r="T61" s="4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</row>
    <row r="62" spans="1:61" s="36" customFormat="1" ht="13.8" x14ac:dyDescent="0.25">
      <c r="A62" s="14"/>
      <c r="B62" s="14"/>
      <c r="C62" s="27">
        <f>SUM(C55:C61)</f>
        <v>0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49"/>
      <c r="O62" s="4"/>
      <c r="P62" s="4"/>
      <c r="Q62" s="4"/>
      <c r="R62" s="4"/>
      <c r="S62" s="4"/>
      <c r="T62" s="4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</row>
    <row r="63" spans="1:61" s="36" customFormat="1" ht="13.8" x14ac:dyDescent="0.25">
      <c r="A63" s="14"/>
      <c r="B63" s="14"/>
      <c r="C63" s="14" t="b">
        <f>C53=C62</f>
        <v>1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49"/>
      <c r="O63" s="4"/>
      <c r="P63" s="4"/>
      <c r="Q63" s="4"/>
      <c r="R63" s="4"/>
      <c r="S63" s="4"/>
      <c r="T63" s="4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</row>
    <row r="64" spans="1:6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</row>
    <row r="65" spans="1:58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</row>
    <row r="66" spans="1:58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</row>
    <row r="67" spans="1:58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</row>
    <row r="68" spans="1:58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</row>
    <row r="69" spans="1:58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</row>
    <row r="70" spans="1:58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</row>
    <row r="71" spans="1:58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</row>
    <row r="72" spans="1:58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</row>
    <row r="73" spans="1:58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</row>
    <row r="74" spans="1:58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</row>
    <row r="75" spans="1:58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</row>
    <row r="76" spans="1:58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</row>
    <row r="77" spans="1:58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</row>
    <row r="78" spans="1:58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</row>
    <row r="79" spans="1:58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</row>
    <row r="80" spans="1:58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</row>
    <row r="81" spans="1:58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</row>
    <row r="82" spans="1:58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</row>
    <row r="83" spans="1:58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</row>
    <row r="84" spans="1:58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</row>
    <row r="85" spans="1:58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</row>
    <row r="86" spans="1:58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</row>
    <row r="87" spans="1:58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</row>
    <row r="88" spans="1:58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</row>
    <row r="89" spans="1:58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</row>
    <row r="90" spans="1:58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</row>
    <row r="91" spans="1:58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</row>
    <row r="92" spans="1:58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</row>
    <row r="93" spans="1:58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</row>
    <row r="94" spans="1:58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</row>
    <row r="95" spans="1:58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</row>
    <row r="96" spans="1:58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</row>
    <row r="97" spans="1:58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</row>
    <row r="98" spans="1:58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</row>
    <row r="99" spans="1:58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</row>
    <row r="100" spans="1:58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</row>
    <row r="101" spans="1:58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</row>
    <row r="102" spans="1:58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</row>
    <row r="103" spans="1:58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</row>
    <row r="104" spans="1:58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</row>
    <row r="105" spans="1:58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</row>
    <row r="106" spans="1:58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</row>
    <row r="107" spans="1:58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</row>
    <row r="108" spans="1:58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</row>
    <row r="109" spans="1:58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</row>
    <row r="110" spans="1:58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</row>
    <row r="111" spans="1:58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5"/>
    </row>
    <row r="112" spans="1:58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5"/>
    </row>
    <row r="113" spans="1:18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5"/>
    </row>
    <row r="114" spans="1:18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5"/>
    </row>
    <row r="115" spans="1:18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5"/>
    </row>
    <row r="116" spans="1:18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5"/>
    </row>
    <row r="117" spans="1:18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5"/>
    </row>
    <row r="118" spans="1:18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5"/>
    </row>
    <row r="119" spans="1:18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5"/>
    </row>
    <row r="120" spans="1:18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5"/>
    </row>
    <row r="121" spans="1:18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5"/>
    </row>
    <row r="122" spans="1:18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5"/>
    </row>
    <row r="123" spans="1:18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5"/>
    </row>
    <row r="124" spans="1:18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5"/>
    </row>
    <row r="125" spans="1:18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5"/>
    </row>
    <row r="126" spans="1:18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5"/>
    </row>
    <row r="127" spans="1:18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5"/>
    </row>
    <row r="128" spans="1:18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5"/>
    </row>
    <row r="129" spans="1:18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5"/>
    </row>
    <row r="130" spans="1:18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5"/>
    </row>
    <row r="131" spans="1:18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5"/>
    </row>
    <row r="132" spans="1:18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5"/>
    </row>
    <row r="133" spans="1:18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5"/>
    </row>
    <row r="134" spans="1:18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5"/>
    </row>
    <row r="135" spans="1:18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5"/>
    </row>
    <row r="136" spans="1:18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5"/>
    </row>
    <row r="137" spans="1:18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5"/>
    </row>
    <row r="138" spans="1:18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5"/>
    </row>
    <row r="139" spans="1:18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5"/>
    </row>
    <row r="140" spans="1:18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5"/>
    </row>
    <row r="141" spans="1:18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5"/>
    </row>
    <row r="142" spans="1:18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5"/>
    </row>
    <row r="143" spans="1:18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5"/>
    </row>
    <row r="144" spans="1:18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5"/>
    </row>
    <row r="145" spans="1:18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5"/>
    </row>
    <row r="146" spans="1:18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5"/>
    </row>
    <row r="147" spans="1:18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5"/>
    </row>
    <row r="148" spans="1:18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5"/>
    </row>
    <row r="149" spans="1:18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5"/>
    </row>
    <row r="150" spans="1:18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5"/>
    </row>
    <row r="151" spans="1:18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5"/>
    </row>
    <row r="152" spans="1:18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5"/>
    </row>
    <row r="153" spans="1:18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5"/>
    </row>
    <row r="154" spans="1:18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5"/>
    </row>
    <row r="155" spans="1:18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5"/>
    </row>
    <row r="156" spans="1:18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5"/>
    </row>
    <row r="157" spans="1:18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5"/>
    </row>
    <row r="158" spans="1:18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5"/>
    </row>
    <row r="159" spans="1:18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5"/>
    </row>
    <row r="160" spans="1:18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5"/>
    </row>
    <row r="161" spans="1:18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5"/>
    </row>
    <row r="162" spans="1:18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5"/>
    </row>
    <row r="163" spans="1:18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5"/>
    </row>
    <row r="164" spans="1:18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5"/>
    </row>
    <row r="165" spans="1:18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5"/>
    </row>
    <row r="166" spans="1:18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5"/>
    </row>
    <row r="167" spans="1:18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5"/>
    </row>
    <row r="168" spans="1:18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5"/>
    </row>
    <row r="169" spans="1:18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5"/>
    </row>
    <row r="170" spans="1:18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5"/>
    </row>
  </sheetData>
  <mergeCells count="11">
    <mergeCell ref="A8:B8"/>
    <mergeCell ref="A9:B9"/>
    <mergeCell ref="C9:E9"/>
    <mergeCell ref="C8:E8"/>
    <mergeCell ref="H8:I8"/>
    <mergeCell ref="H9:I9"/>
    <mergeCell ref="A27:A29"/>
    <mergeCell ref="A30:A33"/>
    <mergeCell ref="A22:A26"/>
    <mergeCell ref="A12:A14"/>
    <mergeCell ref="A15:A21"/>
  </mergeCells>
  <phoneticPr fontId="1" type="noConversion"/>
  <pageMargins left="1.01" right="0.19685039370078741" top="0.19685039370078741" bottom="0.19685039370078741" header="0" footer="0"/>
  <pageSetup paperSize="9" scale="92" orientation="landscape" r:id="rId1"/>
  <headerFooter alignWithMargins="0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F72.10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</dc:creator>
  <cp:lastModifiedBy>Kasutaja</cp:lastModifiedBy>
  <dcterms:created xsi:type="dcterms:W3CDTF">2012-01-20T07:45:27Z</dcterms:created>
  <dcterms:modified xsi:type="dcterms:W3CDTF">2021-01-13T12:03:50Z</dcterms:modified>
</cp:coreProperties>
</file>